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 Oscar\Documents\My Documents\Website\Excel (models)\"/>
    </mc:Choice>
  </mc:AlternateContent>
  <xr:revisionPtr revIDLastSave="0" documentId="8_{E4BBD893-A752-44A5-93C5-40B607F8A68B}" xr6:coauthVersionLast="31" xr6:coauthVersionMax="31" xr10:uidLastSave="{00000000-0000-0000-0000-000000000000}"/>
  <bookViews>
    <workbookView xWindow="480" yWindow="252" windowWidth="18192" windowHeight="11640" firstSheet="1" activeTab="1" xr2:uid="{00000000-000D-0000-FFFF-FFFF00000000}"/>
  </bookViews>
  <sheets>
    <sheet name="_xltb_storage_" sheetId="37" state="veryHidden" r:id="rId1"/>
    <sheet name="Predict" sheetId="8" r:id="rId2"/>
    <sheet name="_PALNN_G1316150386070097842" sheetId="28" state="hidden" r:id="rId3"/>
    <sheet name="Dependent" sheetId="1" r:id="rId4"/>
    <sheet name="Independent" sheetId="21" r:id="rId5"/>
    <sheet name="_DSET_DG19B25910" sheetId="12" state="hidden" r:id="rId6"/>
    <sheet name="_STDS_DG19B25910" sheetId="13" state="hidden" r:id="rId7"/>
    <sheet name="_DSET_DGBC44EB1" sheetId="22" state="hidden" r:id="rId8"/>
    <sheet name="_STDS_DGBC44EB1" sheetId="23" state="hidden" r:id="rId9"/>
    <sheet name="_DSET_DG38825FA5" sheetId="24" state="hidden" r:id="rId10"/>
    <sheet name="_STDS_DG38825FA5" sheetId="25" state="hidden" r:id="rId11"/>
    <sheet name="_DSET_DG86FA3C6" sheetId="26" state="hidden" r:id="rId12"/>
    <sheet name="_STDS_DG86FA3C6" sheetId="27" state="hidden" r:id="rId13"/>
    <sheet name="NeuralTools-Summary" sheetId="29" r:id="rId14"/>
    <sheet name="_DSET_DG679B2DE" sheetId="30" state="hidden" r:id="rId15"/>
    <sheet name="_STDS_DG679B2DE" sheetId="31" state="hidden" r:id="rId16"/>
    <sheet name="NeuralTools-Summary (2)" sheetId="34" r:id="rId17"/>
    <sheet name="_DSET_DG29211446" sheetId="35" state="hidden" r:id="rId18"/>
    <sheet name="_STDS_DG29211446" sheetId="36" state="hidden" r:id="rId19"/>
    <sheet name="_DSET_DG5D032B0" sheetId="38" state="hidden" r:id="rId20"/>
    <sheet name="_STDS_DG5D032B0" sheetId="39" state="hidden" r:id="rId2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NeuralToolsLastUsedEditionHigher">1</definedName>
    <definedName name="NeuralToolsLivePredictionTag">1</definedName>
    <definedName name="NTLP_VP1187F4516EA6C5D">#REF!</definedName>
    <definedName name="NTLP_VP22093A401B751522">_DSET_DG19B25910!$A$140</definedName>
    <definedName name="NTLP_VP2C2EEA338FF9D5">_DSET_DG5D032B0!$A$140</definedName>
    <definedName name="NTLP_VP2C3077C91421A448">_DSET_DG86FA3C6!$A$176</definedName>
    <definedName name="NTLP_VPCF6B75637FB8650">#REF!</definedName>
    <definedName name="PalisadeReportWorksheetCreatedBy" localSheetId="13">"NeuralTools"</definedName>
    <definedName name="PalisadeReportWorksheetCreatedBy" localSheetId="16">"NeuralTools"</definedName>
    <definedName name="_xlnm.Print_Area" localSheetId="3">Dependent!#REF!</definedName>
    <definedName name="_xlnm.Print_Area" localSheetId="4">Independent!#REF!</definedName>
    <definedName name="_xlnm.Print_Area" localSheetId="13">'NeuralTools-Summary'!$A$1:$G$233</definedName>
    <definedName name="_xlnm.Print_Area" localSheetId="16">'NeuralTools-Summary (2)'!$A$1:$H$116</definedName>
    <definedName name="_xlnm.Print_Area" localSheetId="1">Predict!$A$1:$T$25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T_LogNumber">Dependent!$F$3:$F$1102</definedName>
    <definedName name="ST_LogNumber_5">Predict!$E$4:$E$24</definedName>
    <definedName name="ST_LogNumber_6">Independent!$F$3:$F$413</definedName>
    <definedName name="ST_pH">Dependent!$D$3:$D$1102</definedName>
    <definedName name="ST_pH_3">Predict!$C$4:$C$24</definedName>
    <definedName name="ST_pH_4">Independent!$D$3:$D$413</definedName>
    <definedName name="ST_PredictionReportNetTrainedonDataSet1">Predict!$J$4:$J$24</definedName>
    <definedName name="ST_PredictionReportNetTrainedonDataSet1_8">Predict!$K$4:$K$24</definedName>
    <definedName name="ST_PredictionReportNetTrainedonDependent">Predict!$G$4:$G$24</definedName>
    <definedName name="ST_PredictionReportNetTrainedonDependent_8">Predict!$H$4:$H$24</definedName>
    <definedName name="ST_PreviouspH">Dependent!$B$3:$B$1102</definedName>
    <definedName name="ST_PreviouspH_1">Predict!$A$4:$A$24</definedName>
    <definedName name="ST_PreviouspH_2">Independent!$B$3:$B$413</definedName>
    <definedName name="ST_Temperature">Dependent!$C$3:$C$1102</definedName>
    <definedName name="ST_Temperature_2">Predict!$B$4:$B$24</definedName>
    <definedName name="ST_Temperature_3">Independent!$C$3:$C$413</definedName>
    <definedName name="ST_TestingReportNetTrainedonDependent">Independent!$H$3:$H$413</definedName>
    <definedName name="ST_TestingReportNetTrainedonDependent_10">Independent!$J$3:$J$413</definedName>
    <definedName name="ST_TestingReportNetTrainedonDependent_11">Independent!$K$3:$K$413</definedName>
    <definedName name="ST_TestingReportNetTrainedonDependent_9">Independent!$I$3:$I$413</definedName>
    <definedName name="ST_Time">Dependent!$E$3:$E$1102</definedName>
    <definedName name="ST_Time_4">Predict!$D$4:$D$24</definedName>
    <definedName name="ST_Time_5">Independent!$E$3:$E$413</definedName>
    <definedName name="ST_TrainTestReportforNetTrainedonDataSet1" localSheetId="4">Independent!#REF!</definedName>
    <definedName name="ST_TrainTestReportforNetTrainedonDataSet1_10" localSheetId="4">Independent!#REF!</definedName>
    <definedName name="ST_TrainTestReportforNetTrainedonDataSet1_11" localSheetId="4">Independent!#REF!</definedName>
    <definedName name="ST_TrainTestReportforNetTrainedonDataSet1_9" localSheetId="4">Independent!#REF!</definedName>
    <definedName name="ST_TrainTestReportforNetTrainedonDependent">Dependent!$H$3:$H$1102</definedName>
    <definedName name="ST_TrainTestReportforNetTrainedonDependent_10">Dependent!$J$3:$J$1102</definedName>
    <definedName name="ST_TrainTestReportforNetTrainedonDependent_11">Dependent!$K$3:$K$1102</definedName>
    <definedName name="ST_TrainTestReportforNetTrainedonDependent_9">Dependent!$I$3:$I$1102</definedName>
  </definedNames>
  <calcPr calcId="179017"/>
</workbook>
</file>

<file path=xl/calcChain.xml><?xml version="1.0" encoding="utf-8"?>
<calcChain xmlns="http://schemas.openxmlformats.org/spreadsheetml/2006/main">
  <c r="E133" i="38" l="1"/>
  <c r="B13" i="39"/>
  <c r="E121" i="38"/>
  <c r="B7" i="39"/>
  <c r="B3" i="39"/>
  <c r="L1" i="38"/>
  <c r="G1413" i="34"/>
  <c r="G1412" i="34"/>
  <c r="G1411" i="34"/>
  <c r="G1410" i="34"/>
  <c r="G1409" i="34"/>
  <c r="G1408" i="34"/>
  <c r="G1407" i="34"/>
  <c r="G1406" i="34"/>
  <c r="G1405" i="34"/>
  <c r="G1404" i="34"/>
  <c r="G1403" i="34"/>
  <c r="G1402" i="34"/>
  <c r="G1401" i="34"/>
  <c r="G1400" i="34"/>
  <c r="G1399" i="34"/>
  <c r="G1398" i="34"/>
  <c r="G1397" i="34"/>
  <c r="G1396" i="34"/>
  <c r="G1395" i="34"/>
  <c r="G1394" i="34"/>
  <c r="G1393" i="34"/>
  <c r="G1392" i="34"/>
  <c r="G1391" i="34"/>
  <c r="G1390" i="34"/>
  <c r="G1389" i="34"/>
  <c r="G1388" i="34"/>
  <c r="G1387" i="34"/>
  <c r="G1386" i="34"/>
  <c r="G1385" i="34"/>
  <c r="G1384" i="34"/>
  <c r="G1383" i="34"/>
  <c r="G1382" i="34"/>
  <c r="G1381" i="34"/>
  <c r="G1380" i="34"/>
  <c r="G1379" i="34"/>
  <c r="G1378" i="34"/>
  <c r="G1377" i="34"/>
  <c r="G1376" i="34"/>
  <c r="G1375" i="34"/>
  <c r="G1374" i="34"/>
  <c r="G1373" i="34"/>
  <c r="G1372" i="34"/>
  <c r="G1371" i="34"/>
  <c r="G1370" i="34"/>
  <c r="G1369" i="34"/>
  <c r="G1368" i="34"/>
  <c r="G1367" i="34"/>
  <c r="G1366" i="34"/>
  <c r="G1365" i="34"/>
  <c r="G1364" i="34"/>
  <c r="G1363" i="34"/>
  <c r="G1362" i="34"/>
  <c r="G1361" i="34"/>
  <c r="G1360" i="34"/>
  <c r="G1359" i="34"/>
  <c r="G1358" i="34"/>
  <c r="G1357" i="34"/>
  <c r="G1356" i="34"/>
  <c r="G1355" i="34"/>
  <c r="G1354" i="34"/>
  <c r="G1353" i="34"/>
  <c r="G1352" i="34"/>
  <c r="G1351" i="34"/>
  <c r="G1350" i="34"/>
  <c r="G1349" i="34"/>
  <c r="G1348" i="34"/>
  <c r="G1347" i="34"/>
  <c r="G1346" i="34"/>
  <c r="G1345" i="34"/>
  <c r="G1344" i="34"/>
  <c r="G1343" i="34"/>
  <c r="G1342" i="34"/>
  <c r="G1341" i="34"/>
  <c r="G1340" i="34"/>
  <c r="G1339" i="34"/>
  <c r="G1338" i="34"/>
  <c r="G1337" i="34"/>
  <c r="G1336" i="34"/>
  <c r="G1335" i="34"/>
  <c r="G1334" i="34"/>
  <c r="G1333" i="34"/>
  <c r="G1332" i="34"/>
  <c r="G1331" i="34"/>
  <c r="G1330" i="34"/>
  <c r="G1329" i="34"/>
  <c r="G1328" i="34"/>
  <c r="G1327" i="34"/>
  <c r="G1326" i="34"/>
  <c r="G1325" i="34"/>
  <c r="G1324" i="34"/>
  <c r="G1323" i="34"/>
  <c r="G1322" i="34"/>
  <c r="G1321" i="34"/>
  <c r="G1320" i="34"/>
  <c r="G1319" i="34"/>
  <c r="G1318" i="34"/>
  <c r="G1317" i="34"/>
  <c r="G1316" i="34"/>
  <c r="G1315" i="34"/>
  <c r="G1314" i="34"/>
  <c r="G1313" i="34"/>
  <c r="G1312" i="34"/>
  <c r="G1311" i="34"/>
  <c r="G1310" i="34"/>
  <c r="G1309" i="34"/>
  <c r="G1308" i="34"/>
  <c r="G1307" i="34"/>
  <c r="G1306" i="34"/>
  <c r="G1305" i="34"/>
  <c r="G1304" i="34"/>
  <c r="G1303" i="34"/>
  <c r="G1302" i="34"/>
  <c r="G1301" i="34"/>
  <c r="G1300" i="34"/>
  <c r="G1299" i="34"/>
  <c r="G1298" i="34"/>
  <c r="G1297" i="34"/>
  <c r="G1296" i="34"/>
  <c r="G1295" i="34"/>
  <c r="G1294" i="34"/>
  <c r="G1293" i="34"/>
  <c r="G1292" i="34"/>
  <c r="G1291" i="34"/>
  <c r="G1290" i="34"/>
  <c r="G1289" i="34"/>
  <c r="G1288" i="34"/>
  <c r="G1287" i="34"/>
  <c r="G1286" i="34"/>
  <c r="G1285" i="34"/>
  <c r="G1284" i="34"/>
  <c r="G1283" i="34"/>
  <c r="G1282" i="34"/>
  <c r="G1281" i="34"/>
  <c r="G1280" i="34"/>
  <c r="G1279" i="34"/>
  <c r="G1278" i="34"/>
  <c r="G1277" i="34"/>
  <c r="G1276" i="34"/>
  <c r="G1275" i="34"/>
  <c r="G1274" i="34"/>
  <c r="G1273" i="34"/>
  <c r="G1272" i="34"/>
  <c r="G1271" i="34"/>
  <c r="G1270" i="34"/>
  <c r="G1269" i="34"/>
  <c r="G1268" i="34"/>
  <c r="G1267" i="34"/>
  <c r="G1266" i="34"/>
  <c r="G1265" i="34"/>
  <c r="G1264" i="34"/>
  <c r="G1263" i="34"/>
  <c r="G1262" i="34"/>
  <c r="G1261" i="34"/>
  <c r="G1260" i="34"/>
  <c r="G1259" i="34"/>
  <c r="G1258" i="34"/>
  <c r="G1257" i="34"/>
  <c r="G1256" i="34"/>
  <c r="G1255" i="34"/>
  <c r="G1254" i="34"/>
  <c r="G1253" i="34"/>
  <c r="G1252" i="34"/>
  <c r="G1251" i="34"/>
  <c r="G1250" i="34"/>
  <c r="G1249" i="34"/>
  <c r="G1248" i="34"/>
  <c r="G1247" i="34"/>
  <c r="G1246" i="34"/>
  <c r="G1245" i="34"/>
  <c r="G1244" i="34"/>
  <c r="G1243" i="34"/>
  <c r="G1242" i="34"/>
  <c r="G1241" i="34"/>
  <c r="G1240" i="34"/>
  <c r="G1239" i="34"/>
  <c r="G1238" i="34"/>
  <c r="G1237" i="34"/>
  <c r="G1236" i="34"/>
  <c r="G1235" i="34"/>
  <c r="G1234" i="34"/>
  <c r="G1233" i="34"/>
  <c r="G1232" i="34"/>
  <c r="G1231" i="34"/>
  <c r="G1230" i="34"/>
  <c r="G1229" i="34"/>
  <c r="G1228" i="34"/>
  <c r="G1227" i="34"/>
  <c r="G1226" i="34"/>
  <c r="G1225" i="34"/>
  <c r="G1224" i="34"/>
  <c r="G1223" i="34"/>
  <c r="G1222" i="34"/>
  <c r="G1221" i="34"/>
  <c r="G1220" i="34"/>
  <c r="G1219" i="34"/>
  <c r="G1218" i="34"/>
  <c r="G1217" i="34"/>
  <c r="G1216" i="34"/>
  <c r="G1215" i="34"/>
  <c r="G1214" i="34"/>
  <c r="G1213" i="34"/>
  <c r="G1212" i="34"/>
  <c r="G1211" i="34"/>
  <c r="G1210" i="34"/>
  <c r="G1209" i="34"/>
  <c r="G1208" i="34"/>
  <c r="G1207" i="34"/>
  <c r="G1206" i="34"/>
  <c r="G1205" i="34"/>
  <c r="G1204" i="34"/>
  <c r="G1203" i="34"/>
  <c r="G1202" i="34"/>
  <c r="G1201" i="34"/>
  <c r="G1200" i="34"/>
  <c r="G1199" i="34"/>
  <c r="G1198" i="34"/>
  <c r="G1197" i="34"/>
  <c r="G1196" i="34"/>
  <c r="G1195" i="34"/>
  <c r="G1194" i="34"/>
  <c r="G1193" i="34"/>
  <c r="G1192" i="34"/>
  <c r="G1191" i="34"/>
  <c r="G1190" i="34"/>
  <c r="G1189" i="34"/>
  <c r="G1188" i="34"/>
  <c r="G1187" i="34"/>
  <c r="G1186" i="34"/>
  <c r="G1185" i="34"/>
  <c r="G1184" i="34"/>
  <c r="G1183" i="34"/>
  <c r="G1182" i="34"/>
  <c r="G1181" i="34"/>
  <c r="G1180" i="34"/>
  <c r="G1179" i="34"/>
  <c r="G1178" i="34"/>
  <c r="G1177" i="34"/>
  <c r="G1176" i="34"/>
  <c r="G1175" i="34"/>
  <c r="G1174" i="34"/>
  <c r="G1173" i="34"/>
  <c r="G1172" i="34"/>
  <c r="G1171" i="34"/>
  <c r="G1170" i="34"/>
  <c r="G1169" i="34"/>
  <c r="G1168" i="34"/>
  <c r="G1167" i="34"/>
  <c r="G1166" i="34"/>
  <c r="G1165" i="34"/>
  <c r="G1164" i="34"/>
  <c r="G1163" i="34"/>
  <c r="G1162" i="34"/>
  <c r="G1161" i="34"/>
  <c r="G1160" i="34"/>
  <c r="G1159" i="34"/>
  <c r="G1158" i="34"/>
  <c r="G1157" i="34"/>
  <c r="G1156" i="34"/>
  <c r="G1155" i="34"/>
  <c r="G1154" i="34"/>
  <c r="G1153" i="34"/>
  <c r="G1152" i="34"/>
  <c r="G1151" i="34"/>
  <c r="G1150" i="34"/>
  <c r="G1149" i="34"/>
  <c r="G1148" i="34"/>
  <c r="G1147" i="34"/>
  <c r="G1146" i="34"/>
  <c r="G1145" i="34"/>
  <c r="G1144" i="34"/>
  <c r="G1143" i="34"/>
  <c r="G1142" i="34"/>
  <c r="G1141" i="34"/>
  <c r="G1140" i="34"/>
  <c r="G1139" i="34"/>
  <c r="G1138" i="34"/>
  <c r="G1137" i="34"/>
  <c r="G1136" i="34"/>
  <c r="G1135" i="34"/>
  <c r="G1134" i="34"/>
  <c r="G1133" i="34"/>
  <c r="G1132" i="34"/>
  <c r="G1131" i="34"/>
  <c r="G1130" i="34"/>
  <c r="G1129" i="34"/>
  <c r="G1128" i="34"/>
  <c r="G1127" i="34"/>
  <c r="G1126" i="34"/>
  <c r="G1125" i="34"/>
  <c r="G1124" i="34"/>
  <c r="G1123" i="34"/>
  <c r="G1122" i="34"/>
  <c r="G1121" i="34"/>
  <c r="G1120" i="34"/>
  <c r="G1119" i="34"/>
  <c r="G1118" i="34"/>
  <c r="G1117" i="34"/>
  <c r="G1116" i="34"/>
  <c r="G1115" i="34"/>
  <c r="G1114" i="34"/>
  <c r="G1113" i="34"/>
  <c r="G1112" i="34"/>
  <c r="G1111" i="34"/>
  <c r="G1110" i="34"/>
  <c r="G1109" i="34"/>
  <c r="G1108" i="34"/>
  <c r="G1107" i="34"/>
  <c r="G1106" i="34"/>
  <c r="G1105" i="34"/>
  <c r="G1104" i="34"/>
  <c r="G1103" i="34"/>
  <c r="G1102" i="34"/>
  <c r="G1101" i="34"/>
  <c r="G1100" i="34"/>
  <c r="G1099" i="34"/>
  <c r="G1098" i="34"/>
  <c r="G1097" i="34"/>
  <c r="G1096" i="34"/>
  <c r="G1095" i="34"/>
  <c r="G1094" i="34"/>
  <c r="G1093" i="34"/>
  <c r="G1092" i="34"/>
  <c r="G1091" i="34"/>
  <c r="G1090" i="34"/>
  <c r="G1089" i="34"/>
  <c r="G1088" i="34"/>
  <c r="G1087" i="34"/>
  <c r="G1086" i="34"/>
  <c r="G1085" i="34"/>
  <c r="G1084" i="34"/>
  <c r="G1083" i="34"/>
  <c r="G1082" i="34"/>
  <c r="G1081" i="34"/>
  <c r="G1080" i="34"/>
  <c r="G1079" i="34"/>
  <c r="G1078" i="34"/>
  <c r="G1077" i="34"/>
  <c r="G1076" i="34"/>
  <c r="G1075" i="34"/>
  <c r="G1074" i="34"/>
  <c r="G1073" i="34"/>
  <c r="G1072" i="34"/>
  <c r="G1071" i="34"/>
  <c r="G1070" i="34"/>
  <c r="G1069" i="34"/>
  <c r="G1068" i="34"/>
  <c r="G1067" i="34"/>
  <c r="G1066" i="34"/>
  <c r="G1065" i="34"/>
  <c r="G1064" i="34"/>
  <c r="G1063" i="34"/>
  <c r="G1062" i="34"/>
  <c r="G1061" i="34"/>
  <c r="G1060" i="34"/>
  <c r="G1059" i="34"/>
  <c r="G1058" i="34"/>
  <c r="G1057" i="34"/>
  <c r="G1056" i="34"/>
  <c r="G1055" i="34"/>
  <c r="G1054" i="34"/>
  <c r="G1053" i="34"/>
  <c r="G1052" i="34"/>
  <c r="G1051" i="34"/>
  <c r="G1050" i="34"/>
  <c r="G1049" i="34"/>
  <c r="G1048" i="34"/>
  <c r="G1047" i="34"/>
  <c r="G1046" i="34"/>
  <c r="G1045" i="34"/>
  <c r="G1044" i="34"/>
  <c r="G1043" i="34"/>
  <c r="G1042" i="34"/>
  <c r="G1041" i="34"/>
  <c r="G1040" i="34"/>
  <c r="G1039" i="34"/>
  <c r="G1038" i="34"/>
  <c r="G1037" i="34"/>
  <c r="G1036" i="34"/>
  <c r="G1035" i="34"/>
  <c r="G1034" i="34"/>
  <c r="G1033" i="34"/>
  <c r="G1032" i="34"/>
  <c r="G1031" i="34"/>
  <c r="G1030" i="34"/>
  <c r="G1029" i="34"/>
  <c r="G1028" i="34"/>
  <c r="G1027" i="34"/>
  <c r="G1026" i="34"/>
  <c r="G1025" i="34"/>
  <c r="G1024" i="34"/>
  <c r="G1023" i="34"/>
  <c r="G1022" i="34"/>
  <c r="G1021" i="34"/>
  <c r="G1020" i="34"/>
  <c r="G1019" i="34"/>
  <c r="G1018" i="34"/>
  <c r="G1017" i="34"/>
  <c r="G1016" i="34"/>
  <c r="G1015" i="34"/>
  <c r="G1014" i="34"/>
  <c r="G1013" i="34"/>
  <c r="G1012" i="34"/>
  <c r="G1011" i="34"/>
  <c r="G1010" i="34"/>
  <c r="G1009" i="34"/>
  <c r="G1008" i="34"/>
  <c r="G1007" i="34"/>
  <c r="G1006" i="34"/>
  <c r="G1005" i="34"/>
  <c r="G1004" i="34"/>
  <c r="G1003" i="34"/>
  <c r="B22" i="36"/>
  <c r="E157" i="35"/>
  <c r="B19" i="36"/>
  <c r="E145" i="35"/>
  <c r="B16" i="36"/>
  <c r="E133" i="35"/>
  <c r="B13" i="36"/>
  <c r="E121" i="35"/>
  <c r="B7" i="36"/>
  <c r="B3" i="36"/>
  <c r="L1" i="35"/>
  <c r="D1457" i="34"/>
  <c r="D1456" i="34"/>
  <c r="D1454" i="34"/>
  <c r="D1453" i="34"/>
  <c r="D1451" i="34"/>
  <c r="D1450" i="34"/>
  <c r="D1448" i="34"/>
  <c r="D1447" i="34"/>
  <c r="D1445" i="34"/>
  <c r="D1444" i="34"/>
  <c r="D1442" i="34"/>
  <c r="D1441" i="34"/>
  <c r="D1439" i="34"/>
  <c r="D1438" i="34"/>
  <c r="D1436" i="34"/>
  <c r="D1435" i="34"/>
  <c r="D1433" i="34"/>
  <c r="D1432" i="34"/>
  <c r="D1430" i="34"/>
  <c r="D1429" i="34"/>
  <c r="F2466" i="34"/>
  <c r="F2465" i="34"/>
  <c r="F2462" i="34"/>
  <c r="F2461" i="34"/>
  <c r="F2458" i="34"/>
  <c r="F2457" i="34"/>
  <c r="F2454" i="34"/>
  <c r="F2453" i="34"/>
  <c r="F2450" i="34"/>
  <c r="F2449" i="34"/>
  <c r="F2446" i="34"/>
  <c r="F2445" i="34"/>
  <c r="F2442" i="34"/>
  <c r="F2441" i="34"/>
  <c r="F2438" i="34"/>
  <c r="F2437" i="34"/>
  <c r="F2434" i="34"/>
  <c r="F2433" i="34"/>
  <c r="F2430" i="34"/>
  <c r="F2429" i="34"/>
  <c r="F2426" i="34"/>
  <c r="F2425" i="34"/>
  <c r="F2422" i="34"/>
  <c r="F2421" i="34"/>
  <c r="F2418" i="34"/>
  <c r="F2417" i="34"/>
  <c r="F2414" i="34"/>
  <c r="F2413" i="34"/>
  <c r="F2410" i="34"/>
  <c r="F2409" i="34"/>
  <c r="F2406" i="34"/>
  <c r="F2405" i="34"/>
  <c r="F2402" i="34"/>
  <c r="F2401" i="34"/>
  <c r="F2398" i="34"/>
  <c r="F2397" i="34"/>
  <c r="F2394" i="34"/>
  <c r="F2393" i="34"/>
  <c r="F2390" i="34"/>
  <c r="F2389" i="34"/>
  <c r="F2386" i="34"/>
  <c r="F2385" i="34"/>
  <c r="F2382" i="34"/>
  <c r="F2381" i="34"/>
  <c r="F2378" i="34"/>
  <c r="F2377" i="34"/>
  <c r="F2374" i="34"/>
  <c r="F2373" i="34"/>
  <c r="F2370" i="34"/>
  <c r="F2369" i="34"/>
  <c r="F2366" i="34"/>
  <c r="F2365" i="34"/>
  <c r="F2362" i="34"/>
  <c r="F2361" i="34"/>
  <c r="F2358" i="34"/>
  <c r="F2357" i="34"/>
  <c r="F2354" i="34"/>
  <c r="F2353" i="34"/>
  <c r="F2350" i="34"/>
  <c r="F2349" i="34"/>
  <c r="F2346" i="34"/>
  <c r="F2345" i="34"/>
  <c r="F2342" i="34"/>
  <c r="F2341" i="34"/>
  <c r="F2338" i="34"/>
  <c r="F2337" i="34"/>
  <c r="F2334" i="34"/>
  <c r="F2333" i="34"/>
  <c r="F2330" i="34"/>
  <c r="F2329" i="34"/>
  <c r="F2326" i="34"/>
  <c r="F2325" i="34"/>
  <c r="F2322" i="34"/>
  <c r="F2321" i="34"/>
  <c r="F2318" i="34"/>
  <c r="F2317" i="34"/>
  <c r="F2314" i="34"/>
  <c r="F2313" i="34"/>
  <c r="F2310" i="34"/>
  <c r="F2309" i="34"/>
  <c r="F2306" i="34"/>
  <c r="F2305" i="34"/>
  <c r="F2302" i="34"/>
  <c r="F2301" i="34"/>
  <c r="F2298" i="34"/>
  <c r="F2297" i="34"/>
  <c r="F2294" i="34"/>
  <c r="F2293" i="34"/>
  <c r="F2290" i="34"/>
  <c r="F2289" i="34"/>
  <c r="F2286" i="34"/>
  <c r="F2285" i="34"/>
  <c r="F2282" i="34"/>
  <c r="F2281" i="34"/>
  <c r="F2278" i="34"/>
  <c r="F2277" i="34"/>
  <c r="F2274" i="34"/>
  <c r="F2273" i="34"/>
  <c r="F2270" i="34"/>
  <c r="F2269" i="34"/>
  <c r="F2266" i="34"/>
  <c r="F2265" i="34"/>
  <c r="F2262" i="34"/>
  <c r="F2261" i="34"/>
  <c r="F2258" i="34"/>
  <c r="F2257" i="34"/>
  <c r="F2254" i="34"/>
  <c r="F2253" i="34"/>
  <c r="F2250" i="34"/>
  <c r="F2249" i="34"/>
  <c r="F2246" i="34"/>
  <c r="F2245" i="34"/>
  <c r="F2242" i="34"/>
  <c r="F2241" i="34"/>
  <c r="F2238" i="34"/>
  <c r="F2237" i="34"/>
  <c r="F2234" i="34"/>
  <c r="F2233" i="34"/>
  <c r="F2230" i="34"/>
  <c r="F2229" i="34"/>
  <c r="F2226" i="34"/>
  <c r="F2225" i="34"/>
  <c r="F2222" i="34"/>
  <c r="F2221" i="34"/>
  <c r="F2218" i="34"/>
  <c r="F2217" i="34"/>
  <c r="F2214" i="34"/>
  <c r="F2213" i="34"/>
  <c r="F2210" i="34"/>
  <c r="F2209" i="34"/>
  <c r="F2206" i="34"/>
  <c r="F2205" i="34"/>
  <c r="F2202" i="34"/>
  <c r="F2201" i="34"/>
  <c r="F2198" i="34"/>
  <c r="F2197" i="34"/>
  <c r="F2194" i="34"/>
  <c r="F2193" i="34"/>
  <c r="F2190" i="34"/>
  <c r="F2189" i="34"/>
  <c r="F2186" i="34"/>
  <c r="F2185" i="34"/>
  <c r="F2182" i="34"/>
  <c r="F2181" i="34"/>
  <c r="F2178" i="34"/>
  <c r="F2177" i="34"/>
  <c r="F2174" i="34"/>
  <c r="F2173" i="34"/>
  <c r="F2170" i="34"/>
  <c r="F2169" i="34"/>
  <c r="F2166" i="34"/>
  <c r="F2165" i="34"/>
  <c r="F2162" i="34"/>
  <c r="F2161" i="34"/>
  <c r="F2158" i="34"/>
  <c r="F2157" i="34"/>
  <c r="F2154" i="34"/>
  <c r="F2153" i="34"/>
  <c r="F2150" i="34"/>
  <c r="F2149" i="34"/>
  <c r="F2146" i="34"/>
  <c r="F2145" i="34"/>
  <c r="F2142" i="34"/>
  <c r="F2141" i="34"/>
  <c r="F2138" i="34"/>
  <c r="F2137" i="34"/>
  <c r="F2134" i="34"/>
  <c r="F2133" i="34"/>
  <c r="F2130" i="34"/>
  <c r="F2129" i="34"/>
  <c r="F2126" i="34"/>
  <c r="F2125" i="34"/>
  <c r="F2122" i="34"/>
  <c r="F2121" i="34"/>
  <c r="F2118" i="34"/>
  <c r="F2117" i="34"/>
  <c r="F2114" i="34"/>
  <c r="F2113" i="34"/>
  <c r="F2110" i="34"/>
  <c r="F2109" i="34"/>
  <c r="F2106" i="34"/>
  <c r="F2105" i="34"/>
  <c r="F2102" i="34"/>
  <c r="F2101" i="34"/>
  <c r="F2098" i="34"/>
  <c r="F2097" i="34"/>
  <c r="F2094" i="34"/>
  <c r="F2093" i="34"/>
  <c r="F2090" i="34"/>
  <c r="F2089" i="34"/>
  <c r="F2086" i="34"/>
  <c r="F2085" i="34"/>
  <c r="F2082" i="34"/>
  <c r="F2081" i="34"/>
  <c r="F2078" i="34"/>
  <c r="F2077" i="34"/>
  <c r="F2074" i="34"/>
  <c r="F2073" i="34"/>
  <c r="F2070" i="34"/>
  <c r="F2069" i="34"/>
  <c r="F2066" i="34"/>
  <c r="F2065" i="34"/>
  <c r="F2062" i="34"/>
  <c r="F2061" i="34"/>
  <c r="F2058" i="34"/>
  <c r="F2057" i="34"/>
  <c r="F2054" i="34"/>
  <c r="F2053" i="34"/>
  <c r="F2050" i="34"/>
  <c r="F2049" i="34"/>
  <c r="F2046" i="34"/>
  <c r="F2045" i="34"/>
  <c r="F2042" i="34"/>
  <c r="F2041" i="34"/>
  <c r="F2038" i="34"/>
  <c r="F2037" i="34"/>
  <c r="F2034" i="34"/>
  <c r="F2033" i="34"/>
  <c r="F2030" i="34"/>
  <c r="F2029" i="34"/>
  <c r="F2026" i="34"/>
  <c r="F2025" i="34"/>
  <c r="F2022" i="34"/>
  <c r="F2021" i="34"/>
  <c r="F2018" i="34"/>
  <c r="F2017" i="34"/>
  <c r="F2014" i="34"/>
  <c r="F2013" i="34"/>
  <c r="F2010" i="34"/>
  <c r="F2009" i="34"/>
  <c r="F2006" i="34"/>
  <c r="F2005" i="34"/>
  <c r="F2002" i="34"/>
  <c r="F2001" i="34"/>
  <c r="F1998" i="34"/>
  <c r="F1997" i="34"/>
  <c r="F1994" i="34"/>
  <c r="F1993" i="34"/>
  <c r="F1990" i="34"/>
  <c r="F1989" i="34"/>
  <c r="F1986" i="34"/>
  <c r="F1985" i="34"/>
  <c r="F1982" i="34"/>
  <c r="F1981" i="34"/>
  <c r="F1978" i="34"/>
  <c r="F1977" i="34"/>
  <c r="F1974" i="34"/>
  <c r="F1973" i="34"/>
  <c r="F1970" i="34"/>
  <c r="F1969" i="34"/>
  <c r="F1966" i="34"/>
  <c r="F1965" i="34"/>
  <c r="F1962" i="34"/>
  <c r="F1961" i="34"/>
  <c r="F1958" i="34"/>
  <c r="F1957" i="34"/>
  <c r="F1954" i="34"/>
  <c r="F1953" i="34"/>
  <c r="F1950" i="34"/>
  <c r="F1949" i="34"/>
  <c r="F1946" i="34"/>
  <c r="F1945" i="34"/>
  <c r="F1942" i="34"/>
  <c r="F1941" i="34"/>
  <c r="F1938" i="34"/>
  <c r="F1937" i="34"/>
  <c r="F1934" i="34"/>
  <c r="F1933" i="34"/>
  <c r="F1930" i="34"/>
  <c r="F1929" i="34"/>
  <c r="F1926" i="34"/>
  <c r="F1925" i="34"/>
  <c r="F1922" i="34"/>
  <c r="F1921" i="34"/>
  <c r="F1918" i="34"/>
  <c r="F1917" i="34"/>
  <c r="F1914" i="34"/>
  <c r="F1913" i="34"/>
  <c r="F1910" i="34"/>
  <c r="F1909" i="34"/>
  <c r="F1906" i="34"/>
  <c r="F1905" i="34"/>
  <c r="F1902" i="34"/>
  <c r="F1901" i="34"/>
  <c r="F1898" i="34"/>
  <c r="F1897" i="34"/>
  <c r="F1894" i="34"/>
  <c r="F1893" i="34"/>
  <c r="F1890" i="34"/>
  <c r="F1889" i="34"/>
  <c r="F1886" i="34"/>
  <c r="F1885" i="34"/>
  <c r="F1882" i="34"/>
  <c r="F1881" i="34"/>
  <c r="F1878" i="34"/>
  <c r="F1877" i="34"/>
  <c r="F1874" i="34"/>
  <c r="F1873" i="34"/>
  <c r="F1870" i="34"/>
  <c r="F1869" i="34"/>
  <c r="F1866" i="34"/>
  <c r="F1865" i="34"/>
  <c r="F1862" i="34"/>
  <c r="F1861" i="34"/>
  <c r="F1858" i="34"/>
  <c r="F1857" i="34"/>
  <c r="F1854" i="34"/>
  <c r="F1853" i="34"/>
  <c r="F1850" i="34"/>
  <c r="F1849" i="34"/>
  <c r="F1846" i="34"/>
  <c r="F1845" i="34"/>
  <c r="F1842" i="34"/>
  <c r="F1841" i="34"/>
  <c r="F1838" i="34"/>
  <c r="F1837" i="34"/>
  <c r="F1834" i="34"/>
  <c r="F1833" i="34"/>
  <c r="F1830" i="34"/>
  <c r="F1829" i="34"/>
  <c r="F1826" i="34"/>
  <c r="F1825" i="34"/>
  <c r="F1822" i="34"/>
  <c r="F1821" i="34"/>
  <c r="F1818" i="34"/>
  <c r="F1817" i="34"/>
  <c r="F1814" i="34"/>
  <c r="F1813" i="34"/>
  <c r="F1810" i="34"/>
  <c r="F1809" i="34"/>
  <c r="F1806" i="34"/>
  <c r="F1805" i="34"/>
  <c r="F1802" i="34"/>
  <c r="F1801" i="34"/>
  <c r="F1798" i="34"/>
  <c r="F1797" i="34"/>
  <c r="F1794" i="34"/>
  <c r="F1793" i="34"/>
  <c r="F1790" i="34"/>
  <c r="F1789" i="34"/>
  <c r="F1786" i="34"/>
  <c r="F1785" i="34"/>
  <c r="F1782" i="34"/>
  <c r="F1781" i="34"/>
  <c r="F1778" i="34"/>
  <c r="F1777" i="34"/>
  <c r="F1774" i="34"/>
  <c r="F1773" i="34"/>
  <c r="F1770" i="34"/>
  <c r="F1769" i="34"/>
  <c r="F1766" i="34"/>
  <c r="F1765" i="34"/>
  <c r="F1762" i="34"/>
  <c r="F1761" i="34"/>
  <c r="F1758" i="34"/>
  <c r="F1757" i="34"/>
  <c r="F1754" i="34"/>
  <c r="F1753" i="34"/>
  <c r="F1750" i="34"/>
  <c r="F1749" i="34"/>
  <c r="F1746" i="34"/>
  <c r="F1745" i="34"/>
  <c r="F1742" i="34"/>
  <c r="F1741" i="34"/>
  <c r="F1738" i="34"/>
  <c r="F1737" i="34"/>
  <c r="F1734" i="34"/>
  <c r="F1733" i="34"/>
  <c r="F1730" i="34"/>
  <c r="F1729" i="34"/>
  <c r="F1726" i="34"/>
  <c r="F1725" i="34"/>
  <c r="F1722" i="34"/>
  <c r="F1721" i="34"/>
  <c r="F1718" i="34"/>
  <c r="F1717" i="34"/>
  <c r="F1714" i="34"/>
  <c r="F1713" i="34"/>
  <c r="F1710" i="34"/>
  <c r="F1709" i="34"/>
  <c r="F1706" i="34"/>
  <c r="F1705" i="34"/>
  <c r="F1702" i="34"/>
  <c r="F1701" i="34"/>
  <c r="F1698" i="34"/>
  <c r="F1697" i="34"/>
  <c r="F1694" i="34"/>
  <c r="F1693" i="34"/>
  <c r="F1690" i="34"/>
  <c r="F1689" i="34"/>
  <c r="F1686" i="34"/>
  <c r="F1685" i="34"/>
  <c r="F1682" i="34"/>
  <c r="F1681" i="34"/>
  <c r="F1678" i="34"/>
  <c r="F1677" i="34"/>
  <c r="F1674" i="34"/>
  <c r="F1673" i="34"/>
  <c r="F1670" i="34"/>
  <c r="F1669" i="34"/>
  <c r="F1666" i="34"/>
  <c r="F1665" i="34"/>
  <c r="F1662" i="34"/>
  <c r="F1661" i="34"/>
  <c r="F1658" i="34"/>
  <c r="F1657" i="34"/>
  <c r="F1654" i="34"/>
  <c r="F1653" i="34"/>
  <c r="F1650" i="34"/>
  <c r="F1649" i="34"/>
  <c r="F1646" i="34"/>
  <c r="F1645" i="34"/>
  <c r="F1642" i="34"/>
  <c r="F1641" i="34"/>
  <c r="F1638" i="34"/>
  <c r="F1637" i="34"/>
  <c r="F1634" i="34"/>
  <c r="F1633" i="34"/>
  <c r="F1630" i="34"/>
  <c r="F1629" i="34"/>
  <c r="F1626" i="34"/>
  <c r="F1625" i="34"/>
  <c r="F1622" i="34"/>
  <c r="F1621" i="34"/>
  <c r="F1618" i="34"/>
  <c r="F1617" i="34"/>
  <c r="F1614" i="34"/>
  <c r="F1613" i="34"/>
  <c r="F1610" i="34"/>
  <c r="F1609" i="34"/>
  <c r="F1606" i="34"/>
  <c r="F1605" i="34"/>
  <c r="F1602" i="34"/>
  <c r="F1601" i="34"/>
  <c r="F1598" i="34"/>
  <c r="F1597" i="34"/>
  <c r="F1594" i="34"/>
  <c r="F1593" i="34"/>
  <c r="F1590" i="34"/>
  <c r="F1589" i="34"/>
  <c r="F1586" i="34"/>
  <c r="F1585" i="34"/>
  <c r="F1582" i="34"/>
  <c r="F1581" i="34"/>
  <c r="F1578" i="34"/>
  <c r="F1577" i="34"/>
  <c r="F1574" i="34"/>
  <c r="F1573" i="34"/>
  <c r="F1570" i="34"/>
  <c r="F1569" i="34"/>
  <c r="F1566" i="34"/>
  <c r="F1565" i="34"/>
  <c r="F1562" i="34"/>
  <c r="F1561" i="34"/>
  <c r="F1558" i="34"/>
  <c r="F1557" i="34"/>
  <c r="F1554" i="34"/>
  <c r="F1553" i="34"/>
  <c r="F1550" i="34"/>
  <c r="F1549" i="34"/>
  <c r="F1546" i="34"/>
  <c r="F1545" i="34"/>
  <c r="F1542" i="34"/>
  <c r="F1541" i="34"/>
  <c r="F1538" i="34"/>
  <c r="F1537" i="34"/>
  <c r="F1534" i="34"/>
  <c r="F1533" i="34"/>
  <c r="F1530" i="34"/>
  <c r="F1529" i="34"/>
  <c r="F1526" i="34"/>
  <c r="F1525" i="34"/>
  <c r="F1522" i="34"/>
  <c r="F1521" i="34"/>
  <c r="F1518" i="34"/>
  <c r="F1517" i="34"/>
  <c r="F1514" i="34"/>
  <c r="F1513" i="34"/>
  <c r="F1510" i="34"/>
  <c r="F1509" i="34"/>
  <c r="F1506" i="34"/>
  <c r="F1505" i="34"/>
  <c r="F1502" i="34"/>
  <c r="F1501" i="34"/>
  <c r="F1498" i="34"/>
  <c r="F1497" i="34"/>
  <c r="F1494" i="34"/>
  <c r="F1493" i="34"/>
  <c r="F1490" i="34"/>
  <c r="F1489" i="34"/>
  <c r="F1486" i="34"/>
  <c r="F1485" i="34"/>
  <c r="F1482" i="34"/>
  <c r="F1481" i="34"/>
  <c r="F1478" i="34"/>
  <c r="F1477" i="34"/>
  <c r="F1474" i="34"/>
  <c r="F1473" i="34"/>
  <c r="F1470" i="34"/>
  <c r="F1469" i="34"/>
  <c r="F1466" i="34"/>
  <c r="F1465" i="34"/>
  <c r="F1462" i="34"/>
  <c r="F1461" i="34"/>
  <c r="F1458" i="34"/>
  <c r="F1457" i="34"/>
  <c r="F1454" i="34"/>
  <c r="F1453" i="34"/>
  <c r="F1450" i="34"/>
  <c r="F1449" i="34"/>
  <c r="F1446" i="34"/>
  <c r="F1445" i="34"/>
  <c r="F1442" i="34"/>
  <c r="F1441" i="34"/>
  <c r="F1438" i="34"/>
  <c r="F1437" i="34"/>
  <c r="F1434" i="34"/>
  <c r="F1433" i="34"/>
  <c r="F1430" i="34"/>
  <c r="F1429" i="34"/>
  <c r="K1332" i="29"/>
  <c r="K1331" i="29"/>
  <c r="K1330" i="29"/>
  <c r="K1329" i="29"/>
  <c r="K1328" i="29"/>
  <c r="K1327" i="29"/>
  <c r="K1326" i="29"/>
  <c r="K1325" i="29"/>
  <c r="K1324" i="29"/>
  <c r="K1323" i="29"/>
  <c r="K1322" i="29"/>
  <c r="K1321" i="29"/>
  <c r="K1320" i="29"/>
  <c r="K1319" i="29"/>
  <c r="K1318" i="29"/>
  <c r="K1317" i="29"/>
  <c r="K1316" i="29"/>
  <c r="K1315" i="29"/>
  <c r="K1314" i="29"/>
  <c r="K1313" i="29"/>
  <c r="K1312" i="29"/>
  <c r="K1311" i="29"/>
  <c r="K1310" i="29"/>
  <c r="K1309" i="29"/>
  <c r="K1308" i="29"/>
  <c r="K1307" i="29"/>
  <c r="K1306" i="29"/>
  <c r="K1305" i="29"/>
  <c r="K1304" i="29"/>
  <c r="K1303" i="29"/>
  <c r="K1302" i="29"/>
  <c r="K1301" i="29"/>
  <c r="K1300" i="29"/>
  <c r="K1299" i="29"/>
  <c r="K1298" i="29"/>
  <c r="K1297" i="29"/>
  <c r="K1296" i="29"/>
  <c r="K1295" i="29"/>
  <c r="K1294" i="29"/>
  <c r="K1293" i="29"/>
  <c r="K1292" i="29"/>
  <c r="K1291" i="29"/>
  <c r="K1290" i="29"/>
  <c r="K1289" i="29"/>
  <c r="K1288" i="29"/>
  <c r="K1287" i="29"/>
  <c r="K1286" i="29"/>
  <c r="K1285" i="29"/>
  <c r="K1284" i="29"/>
  <c r="K1283" i="29"/>
  <c r="K1282" i="29"/>
  <c r="K1281" i="29"/>
  <c r="K1280" i="29"/>
  <c r="K1279" i="29"/>
  <c r="K1278" i="29"/>
  <c r="K1277" i="29"/>
  <c r="K1276" i="29"/>
  <c r="K1275" i="29"/>
  <c r="K1274" i="29"/>
  <c r="K1273" i="29"/>
  <c r="K1272" i="29"/>
  <c r="K1271" i="29"/>
  <c r="K1270" i="29"/>
  <c r="K1269" i="29"/>
  <c r="K1268" i="29"/>
  <c r="K1267" i="29"/>
  <c r="K1266" i="29"/>
  <c r="K1265" i="29"/>
  <c r="K1264" i="29"/>
  <c r="K1263" i="29"/>
  <c r="K1262" i="29"/>
  <c r="K1261" i="29"/>
  <c r="K1260" i="29"/>
  <c r="K1259" i="29"/>
  <c r="K1258" i="29"/>
  <c r="K1257" i="29"/>
  <c r="K1256" i="29"/>
  <c r="K1255" i="29"/>
  <c r="K1254" i="29"/>
  <c r="K1253" i="29"/>
  <c r="K1252" i="29"/>
  <c r="K1251" i="29"/>
  <c r="K1250" i="29"/>
  <c r="K1249" i="29"/>
  <c r="K1248" i="29"/>
  <c r="K1247" i="29"/>
  <c r="K1246" i="29"/>
  <c r="K1245" i="29"/>
  <c r="K1244" i="29"/>
  <c r="K1243" i="29"/>
  <c r="K1242" i="29"/>
  <c r="K1241" i="29"/>
  <c r="K1240" i="29"/>
  <c r="K1239" i="29"/>
  <c r="K1238" i="29"/>
  <c r="K1237" i="29"/>
  <c r="K1236" i="29"/>
  <c r="K1235" i="29"/>
  <c r="K1234" i="29"/>
  <c r="K1233" i="29"/>
  <c r="K1232" i="29"/>
  <c r="K1231" i="29"/>
  <c r="K1230" i="29"/>
  <c r="K1229" i="29"/>
  <c r="K1228" i="29"/>
  <c r="K1227" i="29"/>
  <c r="K1226" i="29"/>
  <c r="K1225" i="29"/>
  <c r="K1224" i="29"/>
  <c r="K1223" i="29"/>
  <c r="K1222" i="29"/>
  <c r="K1221" i="29"/>
  <c r="K1220" i="29"/>
  <c r="K1219" i="29"/>
  <c r="K1218" i="29"/>
  <c r="K1217" i="29"/>
  <c r="K1216" i="29"/>
  <c r="K1215" i="29"/>
  <c r="K1214" i="29"/>
  <c r="K1213" i="29"/>
  <c r="K1212" i="29"/>
  <c r="K1211" i="29"/>
  <c r="K1210" i="29"/>
  <c r="K1209" i="29"/>
  <c r="K1208" i="29"/>
  <c r="K1207" i="29"/>
  <c r="K1206" i="29"/>
  <c r="K1205" i="29"/>
  <c r="K1204" i="29"/>
  <c r="K1203" i="29"/>
  <c r="K1202" i="29"/>
  <c r="K1201" i="29"/>
  <c r="K1200" i="29"/>
  <c r="K1199" i="29"/>
  <c r="K1198" i="29"/>
  <c r="K1197" i="29"/>
  <c r="K1196" i="29"/>
  <c r="K1195" i="29"/>
  <c r="K1194" i="29"/>
  <c r="K1193" i="29"/>
  <c r="K1192" i="29"/>
  <c r="K1191" i="29"/>
  <c r="K1190" i="29"/>
  <c r="K1189" i="29"/>
  <c r="K1188" i="29"/>
  <c r="K1187" i="29"/>
  <c r="K1186" i="29"/>
  <c r="K1185" i="29"/>
  <c r="K1184" i="29"/>
  <c r="K1183" i="29"/>
  <c r="K1182" i="29"/>
  <c r="K1181" i="29"/>
  <c r="K1180" i="29"/>
  <c r="K1179" i="29"/>
  <c r="K1178" i="29"/>
  <c r="K1177" i="29"/>
  <c r="K1176" i="29"/>
  <c r="K1175" i="29"/>
  <c r="K1174" i="29"/>
  <c r="K1173" i="29"/>
  <c r="K1172" i="29"/>
  <c r="K1171" i="29"/>
  <c r="K1170" i="29"/>
  <c r="K1169" i="29"/>
  <c r="K1168" i="29"/>
  <c r="K1167" i="29"/>
  <c r="K1166" i="29"/>
  <c r="K1165" i="29"/>
  <c r="K1164" i="29"/>
  <c r="K1163" i="29"/>
  <c r="K1162" i="29"/>
  <c r="K1161" i="29"/>
  <c r="K1160" i="29"/>
  <c r="K1159" i="29"/>
  <c r="K1158" i="29"/>
  <c r="K1157" i="29"/>
  <c r="K1156" i="29"/>
  <c r="K1155" i="29"/>
  <c r="K1154" i="29"/>
  <c r="K1153" i="29"/>
  <c r="K1152" i="29"/>
  <c r="K1151" i="29"/>
  <c r="K1150" i="29"/>
  <c r="K1149" i="29"/>
  <c r="K1148" i="29"/>
  <c r="K1147" i="29"/>
  <c r="K1146" i="29"/>
  <c r="K1145" i="29"/>
  <c r="K1144" i="29"/>
  <c r="K1143" i="29"/>
  <c r="K1142" i="29"/>
  <c r="K1141" i="29"/>
  <c r="K1140" i="29"/>
  <c r="K1139" i="29"/>
  <c r="K1138" i="29"/>
  <c r="K1137" i="29"/>
  <c r="K1136" i="29"/>
  <c r="K1135" i="29"/>
  <c r="K1134" i="29"/>
  <c r="K1133" i="29"/>
  <c r="K1132" i="29"/>
  <c r="K1131" i="29"/>
  <c r="K1130" i="29"/>
  <c r="K1129" i="29"/>
  <c r="K1128" i="29"/>
  <c r="K1127" i="29"/>
  <c r="K1126" i="29"/>
  <c r="K1125" i="29"/>
  <c r="K1124" i="29"/>
  <c r="K1123" i="29"/>
  <c r="K1122" i="29"/>
  <c r="K1121" i="29"/>
  <c r="K1120" i="29"/>
  <c r="K1119" i="29"/>
  <c r="K1118" i="29"/>
  <c r="K1117" i="29"/>
  <c r="K1116" i="29"/>
  <c r="K1115" i="29"/>
  <c r="K1114" i="29"/>
  <c r="K1113" i="29"/>
  <c r="K1112" i="29"/>
  <c r="K1111" i="29"/>
  <c r="K1110" i="29"/>
  <c r="K1109" i="29"/>
  <c r="K1108" i="29"/>
  <c r="K1107" i="29"/>
  <c r="K1106" i="29"/>
  <c r="K1105" i="29"/>
  <c r="K1104" i="29"/>
  <c r="K1103" i="29"/>
  <c r="K1102" i="29"/>
  <c r="K1101" i="29"/>
  <c r="K1100" i="29"/>
  <c r="K1099" i="29"/>
  <c r="K1098" i="29"/>
  <c r="K1097" i="29"/>
  <c r="K1096" i="29"/>
  <c r="K1095" i="29"/>
  <c r="K1094" i="29"/>
  <c r="K1093" i="29"/>
  <c r="K1092" i="29"/>
  <c r="K1091" i="29"/>
  <c r="K1090" i="29"/>
  <c r="K1089" i="29"/>
  <c r="K1088" i="29"/>
  <c r="K1087" i="29"/>
  <c r="K1086" i="29"/>
  <c r="K1085" i="29"/>
  <c r="K1084" i="29"/>
  <c r="K1083" i="29"/>
  <c r="K1082" i="29"/>
  <c r="K1081" i="29"/>
  <c r="K1080" i="29"/>
  <c r="K1079" i="29"/>
  <c r="K1078" i="29"/>
  <c r="K1077" i="29"/>
  <c r="K1076" i="29"/>
  <c r="K1075" i="29"/>
  <c r="K1074" i="29"/>
  <c r="K1073" i="29"/>
  <c r="K1072" i="29"/>
  <c r="K1071" i="29"/>
  <c r="K1070" i="29"/>
  <c r="K1069" i="29"/>
  <c r="K1068" i="29"/>
  <c r="K1067" i="29"/>
  <c r="K1066" i="29"/>
  <c r="K1065" i="29"/>
  <c r="K1064" i="29"/>
  <c r="K1063" i="29"/>
  <c r="K1062" i="29"/>
  <c r="K1061" i="29"/>
  <c r="K1060" i="29"/>
  <c r="K1059" i="29"/>
  <c r="K1058" i="29"/>
  <c r="K1057" i="29"/>
  <c r="K1056" i="29"/>
  <c r="K1055" i="29"/>
  <c r="K1054" i="29"/>
  <c r="K1053" i="29"/>
  <c r="K1052" i="29"/>
  <c r="K1051" i="29"/>
  <c r="K1050" i="29"/>
  <c r="K1049" i="29"/>
  <c r="K1048" i="29"/>
  <c r="K1047" i="29"/>
  <c r="K1046" i="29"/>
  <c r="K1045" i="29"/>
  <c r="K1044" i="29"/>
  <c r="K1043" i="29"/>
  <c r="K1042" i="29"/>
  <c r="K1041" i="29"/>
  <c r="K1040" i="29"/>
  <c r="K1039" i="29"/>
  <c r="K1038" i="29"/>
  <c r="K1037" i="29"/>
  <c r="K1036" i="29"/>
  <c r="K1035" i="29"/>
  <c r="K1034" i="29"/>
  <c r="K1033" i="29"/>
  <c r="K1032" i="29"/>
  <c r="K1031" i="29"/>
  <c r="K1030" i="29"/>
  <c r="K1029" i="29"/>
  <c r="K1028" i="29"/>
  <c r="K1027" i="29"/>
  <c r="K1026" i="29"/>
  <c r="K1025" i="29"/>
  <c r="K1024" i="29"/>
  <c r="K1023" i="29"/>
  <c r="K1022" i="29"/>
  <c r="K1021" i="29"/>
  <c r="K1020" i="29"/>
  <c r="K1019" i="29"/>
  <c r="K1018" i="29"/>
  <c r="K1017" i="29"/>
  <c r="K1016" i="29"/>
  <c r="K1015" i="29"/>
  <c r="K1014" i="29"/>
  <c r="K1013" i="29"/>
  <c r="K1012" i="29"/>
  <c r="K1011" i="29"/>
  <c r="K1010" i="29"/>
  <c r="K1009" i="29"/>
  <c r="K1008" i="29"/>
  <c r="K1007" i="29"/>
  <c r="K1006" i="29"/>
  <c r="K1005" i="29"/>
  <c r="K1004" i="29"/>
  <c r="K1003" i="29"/>
  <c r="F1772" i="29"/>
  <c r="F1771" i="29"/>
  <c r="F1770" i="29"/>
  <c r="F1769" i="29"/>
  <c r="F1768" i="29"/>
  <c r="F1767" i="29"/>
  <c r="F1766" i="29"/>
  <c r="F1765" i="29"/>
  <c r="F1764" i="29"/>
  <c r="F1763" i="29"/>
  <c r="F1762" i="29"/>
  <c r="F1761" i="29"/>
  <c r="F1760" i="29"/>
  <c r="F1759" i="29"/>
  <c r="F1758" i="29"/>
  <c r="F1757" i="29"/>
  <c r="F1756" i="29"/>
  <c r="F1755" i="29"/>
  <c r="F1754" i="29"/>
  <c r="F1753" i="29"/>
  <c r="F1752" i="29"/>
  <c r="F1751" i="29"/>
  <c r="F1750" i="29"/>
  <c r="F1749" i="29"/>
  <c r="F1748" i="29"/>
  <c r="F1747" i="29"/>
  <c r="F1746" i="29"/>
  <c r="F1745" i="29"/>
  <c r="F1744" i="29"/>
  <c r="F1743" i="29"/>
  <c r="F1742" i="29"/>
  <c r="F1741" i="29"/>
  <c r="F1740" i="29"/>
  <c r="F1739" i="29"/>
  <c r="F1738" i="29"/>
  <c r="F1737" i="29"/>
  <c r="F1736" i="29"/>
  <c r="F1735" i="29"/>
  <c r="F1734" i="29"/>
  <c r="F1733" i="29"/>
  <c r="F1732" i="29"/>
  <c r="F1731" i="29"/>
  <c r="F1730" i="29"/>
  <c r="F1729" i="29"/>
  <c r="F1728" i="29"/>
  <c r="F1727" i="29"/>
  <c r="F1726" i="29"/>
  <c r="F1725" i="29"/>
  <c r="F1724" i="29"/>
  <c r="F1723" i="29"/>
  <c r="F1722" i="29"/>
  <c r="F1721" i="29"/>
  <c r="F1720" i="29"/>
  <c r="F1719" i="29"/>
  <c r="F1718" i="29"/>
  <c r="F1717" i="29"/>
  <c r="F1716" i="29"/>
  <c r="F1715" i="29"/>
  <c r="F1714" i="29"/>
  <c r="F1713" i="29"/>
  <c r="F1712" i="29"/>
  <c r="F1711" i="29"/>
  <c r="F1710" i="29"/>
  <c r="F1709" i="29"/>
  <c r="F1708" i="29"/>
  <c r="F1707" i="29"/>
  <c r="F1706" i="29"/>
  <c r="F1705" i="29"/>
  <c r="F1704" i="29"/>
  <c r="F1703" i="29"/>
  <c r="F1702" i="29"/>
  <c r="F1701" i="29"/>
  <c r="F1700" i="29"/>
  <c r="F1699" i="29"/>
  <c r="F1698" i="29"/>
  <c r="F1697" i="29"/>
  <c r="F1696" i="29"/>
  <c r="F1695" i="29"/>
  <c r="F1694" i="29"/>
  <c r="F1693" i="29"/>
  <c r="F1692" i="29"/>
  <c r="F1691" i="29"/>
  <c r="F1690" i="29"/>
  <c r="F1689" i="29"/>
  <c r="F1688" i="29"/>
  <c r="F1687" i="29"/>
  <c r="F1686" i="29"/>
  <c r="F1685" i="29"/>
  <c r="F1684" i="29"/>
  <c r="F1683" i="29"/>
  <c r="F1682" i="29"/>
  <c r="F1681" i="29"/>
  <c r="F1680" i="29"/>
  <c r="F1679" i="29"/>
  <c r="F1678" i="29"/>
  <c r="F1677" i="29"/>
  <c r="F1676" i="29"/>
  <c r="F1675" i="29"/>
  <c r="F1674" i="29"/>
  <c r="F1673" i="29"/>
  <c r="F1672" i="29"/>
  <c r="F1671" i="29"/>
  <c r="F1670" i="29"/>
  <c r="F1669" i="29"/>
  <c r="F1668" i="29"/>
  <c r="F1667" i="29"/>
  <c r="F1666" i="29"/>
  <c r="F1665" i="29"/>
  <c r="F1664" i="29"/>
  <c r="F1663" i="29"/>
  <c r="F1662" i="29"/>
  <c r="F1661" i="29"/>
  <c r="F1660" i="29"/>
  <c r="F1659" i="29"/>
  <c r="F1658" i="29"/>
  <c r="F1657" i="29"/>
  <c r="F1656" i="29"/>
  <c r="F1655" i="29"/>
  <c r="F1654" i="29"/>
  <c r="F1653" i="29"/>
  <c r="F1652" i="29"/>
  <c r="F1651" i="29"/>
  <c r="F1650" i="29"/>
  <c r="F1649" i="29"/>
  <c r="F1648" i="29"/>
  <c r="F1647" i="29"/>
  <c r="F1646" i="29"/>
  <c r="F1645" i="29"/>
  <c r="F1644" i="29"/>
  <c r="F1643" i="29"/>
  <c r="F1642" i="29"/>
  <c r="F1641" i="29"/>
  <c r="F1640" i="29"/>
  <c r="F1639" i="29"/>
  <c r="F1638" i="29"/>
  <c r="F1637" i="29"/>
  <c r="F1636" i="29"/>
  <c r="F1635" i="29"/>
  <c r="F1634" i="29"/>
  <c r="F1633" i="29"/>
  <c r="F1632" i="29"/>
  <c r="F1631" i="29"/>
  <c r="F1630" i="29"/>
  <c r="F1629" i="29"/>
  <c r="F1628" i="29"/>
  <c r="F1627" i="29"/>
  <c r="F1626" i="29"/>
  <c r="F1625" i="29"/>
  <c r="F1624" i="29"/>
  <c r="F1623" i="29"/>
  <c r="F1622" i="29"/>
  <c r="F1621" i="29"/>
  <c r="F1620" i="29"/>
  <c r="F1619" i="29"/>
  <c r="F1618" i="29"/>
  <c r="F1617" i="29"/>
  <c r="F1616" i="29"/>
  <c r="F1615" i="29"/>
  <c r="F1614" i="29"/>
  <c r="F1613" i="29"/>
  <c r="F1612" i="29"/>
  <c r="F1611" i="29"/>
  <c r="F1610" i="29"/>
  <c r="F1609" i="29"/>
  <c r="F1608" i="29"/>
  <c r="F1607" i="29"/>
  <c r="F1606" i="29"/>
  <c r="F1605" i="29"/>
  <c r="F1604" i="29"/>
  <c r="F1603" i="29"/>
  <c r="F1602" i="29"/>
  <c r="F1601" i="29"/>
  <c r="F1600" i="29"/>
  <c r="F1599" i="29"/>
  <c r="F1598" i="29"/>
  <c r="F1597" i="29"/>
  <c r="F1596" i="29"/>
  <c r="F1595" i="29"/>
  <c r="F1594" i="29"/>
  <c r="F1593" i="29"/>
  <c r="F1592" i="29"/>
  <c r="F1591" i="29"/>
  <c r="F1590" i="29"/>
  <c r="F1589" i="29"/>
  <c r="F1588" i="29"/>
  <c r="F1587" i="29"/>
  <c r="F1586" i="29"/>
  <c r="F1585" i="29"/>
  <c r="F1584" i="29"/>
  <c r="F1583" i="29"/>
  <c r="F1582" i="29"/>
  <c r="F1581" i="29"/>
  <c r="F1580" i="29"/>
  <c r="F1579" i="29"/>
  <c r="F1578" i="29"/>
  <c r="F1577" i="29"/>
  <c r="F1576" i="29"/>
  <c r="F1575" i="29"/>
  <c r="F1574" i="29"/>
  <c r="F1573" i="29"/>
  <c r="F1572" i="29"/>
  <c r="F1571" i="29"/>
  <c r="F1570" i="29"/>
  <c r="F1569" i="29"/>
  <c r="F1568" i="29"/>
  <c r="F1567" i="29"/>
  <c r="F1566" i="29"/>
  <c r="F1565" i="29"/>
  <c r="F1564" i="29"/>
  <c r="F1563" i="29"/>
  <c r="F1562" i="29"/>
  <c r="F1561" i="29"/>
  <c r="F1560" i="29"/>
  <c r="F1559" i="29"/>
  <c r="F1558" i="29"/>
  <c r="F1557" i="29"/>
  <c r="F1556" i="29"/>
  <c r="F1555" i="29"/>
  <c r="F1554" i="29"/>
  <c r="F1553" i="29"/>
  <c r="F1552" i="29"/>
  <c r="F1551" i="29"/>
  <c r="F1550" i="29"/>
  <c r="F1549" i="29"/>
  <c r="F1548" i="29"/>
  <c r="F1547" i="29"/>
  <c r="F1546" i="29"/>
  <c r="F1545" i="29"/>
  <c r="F1544" i="29"/>
  <c r="F1543" i="29"/>
  <c r="F1542" i="29"/>
  <c r="F1541" i="29"/>
  <c r="F1540" i="29"/>
  <c r="F1539" i="29"/>
  <c r="F1538" i="29"/>
  <c r="F1537" i="29"/>
  <c r="F1536" i="29"/>
  <c r="F1535" i="29"/>
  <c r="F1534" i="29"/>
  <c r="F1533" i="29"/>
  <c r="F1532" i="29"/>
  <c r="F1531" i="29"/>
  <c r="F1530" i="29"/>
  <c r="F1529" i="29"/>
  <c r="F1528" i="29"/>
  <c r="F1527" i="29"/>
  <c r="F1526" i="29"/>
  <c r="F1525" i="29"/>
  <c r="F1524" i="29"/>
  <c r="F1523" i="29"/>
  <c r="F1522" i="29"/>
  <c r="F1521" i="29"/>
  <c r="F1520" i="29"/>
  <c r="F1519" i="29"/>
  <c r="F1518" i="29"/>
  <c r="F1517" i="29"/>
  <c r="F1516" i="29"/>
  <c r="F1515" i="29"/>
  <c r="F1514" i="29"/>
  <c r="F1513" i="29"/>
  <c r="F1512" i="29"/>
  <c r="F1511" i="29"/>
  <c r="F1510" i="29"/>
  <c r="F1509" i="29"/>
  <c r="F1508" i="29"/>
  <c r="F1507" i="29"/>
  <c r="F1506" i="29"/>
  <c r="F1505" i="29"/>
  <c r="F1504" i="29"/>
  <c r="F1503" i="29"/>
  <c r="F1502" i="29"/>
  <c r="F1501" i="29"/>
  <c r="F1500" i="29"/>
  <c r="F1499" i="29"/>
  <c r="F1498" i="29"/>
  <c r="F1497" i="29"/>
  <c r="F1496" i="29"/>
  <c r="F1495" i="29"/>
  <c r="F1494" i="29"/>
  <c r="F1493" i="29"/>
  <c r="F1492" i="29"/>
  <c r="F1491" i="29"/>
  <c r="F1490" i="29"/>
  <c r="F1489" i="29"/>
  <c r="F1488" i="29"/>
  <c r="F1487" i="29"/>
  <c r="F1486" i="29"/>
  <c r="F1485" i="29"/>
  <c r="F1484" i="29"/>
  <c r="F1483" i="29"/>
  <c r="F1482" i="29"/>
  <c r="F1481" i="29"/>
  <c r="F1480" i="29"/>
  <c r="F1479" i="29"/>
  <c r="F1478" i="29"/>
  <c r="F1477" i="29"/>
  <c r="F1476" i="29"/>
  <c r="F1475" i="29"/>
  <c r="F1474" i="29"/>
  <c r="F1473" i="29"/>
  <c r="F1472" i="29"/>
  <c r="F1471" i="29"/>
  <c r="F1470" i="29"/>
  <c r="F1469" i="29"/>
  <c r="F1468" i="29"/>
  <c r="F1467" i="29"/>
  <c r="F1466" i="29"/>
  <c r="F1465" i="29"/>
  <c r="F1464" i="29"/>
  <c r="F1463" i="29"/>
  <c r="F1462" i="29"/>
  <c r="F1461" i="29"/>
  <c r="F1460" i="29"/>
  <c r="F1459" i="29"/>
  <c r="F1458" i="29"/>
  <c r="F1457" i="29"/>
  <c r="F1456" i="29"/>
  <c r="F1455" i="29"/>
  <c r="F1454" i="29"/>
  <c r="F1453" i="29"/>
  <c r="F1452" i="29"/>
  <c r="F1451" i="29"/>
  <c r="F1450" i="29"/>
  <c r="F1449" i="29"/>
  <c r="F1448" i="29"/>
  <c r="F1447" i="29"/>
  <c r="F1446" i="29"/>
  <c r="F1445" i="29"/>
  <c r="F1444" i="29"/>
  <c r="F1443" i="29"/>
  <c r="F1442" i="29"/>
  <c r="F1441" i="29"/>
  <c r="F1440" i="29"/>
  <c r="F1439" i="29"/>
  <c r="F1438" i="29"/>
  <c r="F1437" i="29"/>
  <c r="F1436" i="29"/>
  <c r="F1435" i="29"/>
  <c r="F1434" i="29"/>
  <c r="F1433" i="29"/>
  <c r="F1432" i="29"/>
  <c r="F1431" i="29"/>
  <c r="F1430" i="29"/>
  <c r="F1429" i="29"/>
  <c r="F1428" i="29"/>
  <c r="F1427" i="29"/>
  <c r="F1426" i="29"/>
  <c r="F1425" i="29"/>
  <c r="F1424" i="29"/>
  <c r="F1423" i="29"/>
  <c r="F1422" i="29"/>
  <c r="F1421" i="29"/>
  <c r="F1420" i="29"/>
  <c r="F1419" i="29"/>
  <c r="F1418" i="29"/>
  <c r="F1417" i="29"/>
  <c r="F1416" i="29"/>
  <c r="F1415" i="29"/>
  <c r="F1414" i="29"/>
  <c r="F1413" i="29"/>
  <c r="F1412" i="29"/>
  <c r="F1411" i="29"/>
  <c r="F1410" i="29"/>
  <c r="F1409" i="29"/>
  <c r="F1408" i="29"/>
  <c r="F1407" i="29"/>
  <c r="F1406" i="29"/>
  <c r="F1405" i="29"/>
  <c r="F1404" i="29"/>
  <c r="F1403" i="29"/>
  <c r="F1402" i="29"/>
  <c r="F1401" i="29"/>
  <c r="F1400" i="29"/>
  <c r="F1399" i="29"/>
  <c r="F1398" i="29"/>
  <c r="F1397" i="29"/>
  <c r="F1396" i="29"/>
  <c r="F1395" i="29"/>
  <c r="F1394" i="29"/>
  <c r="F1393" i="29"/>
  <c r="F1392" i="29"/>
  <c r="F1391" i="29"/>
  <c r="F1390" i="29"/>
  <c r="F1389" i="29"/>
  <c r="F1388" i="29"/>
  <c r="F1387" i="29"/>
  <c r="F1386" i="29"/>
  <c r="F1385" i="29"/>
  <c r="F1384" i="29"/>
  <c r="F1383" i="29"/>
  <c r="F1382" i="29"/>
  <c r="F1381" i="29"/>
  <c r="F1380" i="29"/>
  <c r="F1379" i="29"/>
  <c r="F1378" i="29"/>
  <c r="F1377" i="29"/>
  <c r="F1376" i="29"/>
  <c r="F1375" i="29"/>
  <c r="F1374" i="29"/>
  <c r="F1373" i="29"/>
  <c r="F1372" i="29"/>
  <c r="F1371" i="29"/>
  <c r="F1370" i="29"/>
  <c r="F1369" i="29"/>
  <c r="F1368" i="29"/>
  <c r="F1367" i="29"/>
  <c r="F1366" i="29"/>
  <c r="F1365" i="29"/>
  <c r="F1364" i="29"/>
  <c r="F1363" i="29"/>
  <c r="F1362" i="29"/>
  <c r="F1361" i="29"/>
  <c r="F1360" i="29"/>
  <c r="F1359" i="29"/>
  <c r="F1358" i="29"/>
  <c r="F1357" i="29"/>
  <c r="F1356" i="29"/>
  <c r="F1355" i="29"/>
  <c r="F1354" i="29"/>
  <c r="F1353" i="29"/>
  <c r="F1352" i="29"/>
  <c r="F1351" i="29"/>
  <c r="F1350" i="29"/>
  <c r="F1349" i="29"/>
  <c r="F1348" i="29"/>
  <c r="F1347" i="29"/>
  <c r="F1346" i="29"/>
  <c r="F1345" i="29"/>
  <c r="F1344" i="29"/>
  <c r="F1343" i="29"/>
  <c r="F1342" i="29"/>
  <c r="F1341" i="29"/>
  <c r="F1340" i="29"/>
  <c r="F1339" i="29"/>
  <c r="F1338" i="29"/>
  <c r="F1337" i="29"/>
  <c r="F1336" i="29"/>
  <c r="F1335" i="29"/>
  <c r="F1334" i="29"/>
  <c r="F1333" i="29"/>
  <c r="F1332" i="29"/>
  <c r="F1331" i="29"/>
  <c r="F1330" i="29"/>
  <c r="F1329" i="29"/>
  <c r="F1328" i="29"/>
  <c r="F1327" i="29"/>
  <c r="F1326" i="29"/>
  <c r="F1325" i="29"/>
  <c r="F1324" i="29"/>
  <c r="F1323" i="29"/>
  <c r="F1322" i="29"/>
  <c r="F1321" i="29"/>
  <c r="F1320" i="29"/>
  <c r="F1319" i="29"/>
  <c r="F1318" i="29"/>
  <c r="F1317" i="29"/>
  <c r="F1316" i="29"/>
  <c r="F1315" i="29"/>
  <c r="F1314" i="29"/>
  <c r="F1313" i="29"/>
  <c r="F1312" i="29"/>
  <c r="F1311" i="29"/>
  <c r="F1310" i="29"/>
  <c r="F1309" i="29"/>
  <c r="F1308" i="29"/>
  <c r="F1307" i="29"/>
  <c r="F1306" i="29"/>
  <c r="F1305" i="29"/>
  <c r="F1304" i="29"/>
  <c r="F1303" i="29"/>
  <c r="F1302" i="29"/>
  <c r="F1301" i="29"/>
  <c r="F1300" i="29"/>
  <c r="F1299" i="29"/>
  <c r="F1298" i="29"/>
  <c r="F1297" i="29"/>
  <c r="F1296" i="29"/>
  <c r="F1295" i="29"/>
  <c r="F1294" i="29"/>
  <c r="F1293" i="29"/>
  <c r="F1292" i="29"/>
  <c r="F1291" i="29"/>
  <c r="F1290" i="29"/>
  <c r="F1289" i="29"/>
  <c r="F1288" i="29"/>
  <c r="F1287" i="29"/>
  <c r="F1286" i="29"/>
  <c r="F1285" i="29"/>
  <c r="F1284" i="29"/>
  <c r="F1283" i="29"/>
  <c r="F1282" i="29"/>
  <c r="F1281" i="29"/>
  <c r="F1280" i="29"/>
  <c r="F1279" i="29"/>
  <c r="F1278" i="29"/>
  <c r="F1277" i="29"/>
  <c r="F1276" i="29"/>
  <c r="F1275" i="29"/>
  <c r="F1274" i="29"/>
  <c r="F1273" i="29"/>
  <c r="F1272" i="29"/>
  <c r="F1271" i="29"/>
  <c r="F1270" i="29"/>
  <c r="F1269" i="29"/>
  <c r="F1268" i="29"/>
  <c r="F1267" i="29"/>
  <c r="F1266" i="29"/>
  <c r="F1265" i="29"/>
  <c r="F1264" i="29"/>
  <c r="F1263" i="29"/>
  <c r="F1262" i="29"/>
  <c r="F1261" i="29"/>
  <c r="F1260" i="29"/>
  <c r="F1259" i="29"/>
  <c r="F1258" i="29"/>
  <c r="F1257" i="29"/>
  <c r="F1256" i="29"/>
  <c r="F1255" i="29"/>
  <c r="F1254" i="29"/>
  <c r="F1253" i="29"/>
  <c r="F1252" i="29"/>
  <c r="F1251" i="29"/>
  <c r="F1250" i="29"/>
  <c r="F1249" i="29"/>
  <c r="F1248" i="29"/>
  <c r="F1247" i="29"/>
  <c r="F1246" i="29"/>
  <c r="F1245" i="29"/>
  <c r="F1244" i="29"/>
  <c r="F1243" i="29"/>
  <c r="F1242" i="29"/>
  <c r="F1241" i="29"/>
  <c r="F1240" i="29"/>
  <c r="F1239" i="29"/>
  <c r="F1238" i="29"/>
  <c r="F1237" i="29"/>
  <c r="F1236" i="29"/>
  <c r="F1235" i="29"/>
  <c r="F1234" i="29"/>
  <c r="F1233" i="29"/>
  <c r="F1232" i="29"/>
  <c r="F1231" i="29"/>
  <c r="F1230" i="29"/>
  <c r="F1229" i="29"/>
  <c r="F1228" i="29"/>
  <c r="F1227" i="29"/>
  <c r="F1226" i="29"/>
  <c r="F1225" i="29"/>
  <c r="F1224" i="29"/>
  <c r="F1223" i="29"/>
  <c r="F1222" i="29"/>
  <c r="F1221" i="29"/>
  <c r="F1220" i="29"/>
  <c r="F1219" i="29"/>
  <c r="F1218" i="29"/>
  <c r="F1217" i="29"/>
  <c r="F1216" i="29"/>
  <c r="F1215" i="29"/>
  <c r="F1214" i="29"/>
  <c r="F1213" i="29"/>
  <c r="F1212" i="29"/>
  <c r="F1211" i="29"/>
  <c r="F1210" i="29"/>
  <c r="F1209" i="29"/>
  <c r="F1208" i="29"/>
  <c r="F1207" i="29"/>
  <c r="F1206" i="29"/>
  <c r="F1205" i="29"/>
  <c r="F1204" i="29"/>
  <c r="F1203" i="29"/>
  <c r="F1202" i="29"/>
  <c r="F1201" i="29"/>
  <c r="F1200" i="29"/>
  <c r="F1199" i="29"/>
  <c r="F1198" i="29"/>
  <c r="F1197" i="29"/>
  <c r="F1196" i="29"/>
  <c r="F1195" i="29"/>
  <c r="F1194" i="29"/>
  <c r="F1193" i="29"/>
  <c r="F1192" i="29"/>
  <c r="F1191" i="29"/>
  <c r="F1190" i="29"/>
  <c r="F1189" i="29"/>
  <c r="F1188" i="29"/>
  <c r="F1187" i="29"/>
  <c r="F1186" i="29"/>
  <c r="F1185" i="29"/>
  <c r="F1184" i="29"/>
  <c r="F1183" i="29"/>
  <c r="F1182" i="29"/>
  <c r="F1181" i="29"/>
  <c r="F1180" i="29"/>
  <c r="F1179" i="29"/>
  <c r="F1178" i="29"/>
  <c r="F1177" i="29"/>
  <c r="F1176" i="29"/>
  <c r="F1175" i="29"/>
  <c r="F1174" i="29"/>
  <c r="F1173" i="29"/>
  <c r="F1172" i="29"/>
  <c r="F1171" i="29"/>
  <c r="F1170" i="29"/>
  <c r="F1169" i="29"/>
  <c r="F1168" i="29"/>
  <c r="F1167" i="29"/>
  <c r="F1166" i="29"/>
  <c r="F1165" i="29"/>
  <c r="F1164" i="29"/>
  <c r="F1163" i="29"/>
  <c r="F1162" i="29"/>
  <c r="F1161" i="29"/>
  <c r="F1160" i="29"/>
  <c r="F1159" i="29"/>
  <c r="F1158" i="29"/>
  <c r="F1157" i="29"/>
  <c r="F1156" i="29"/>
  <c r="F1155" i="29"/>
  <c r="F1154" i="29"/>
  <c r="F1153" i="29"/>
  <c r="F1152" i="29"/>
  <c r="F1151" i="29"/>
  <c r="F1150" i="29"/>
  <c r="F1149" i="29"/>
  <c r="F1148" i="29"/>
  <c r="F1147" i="29"/>
  <c r="F1146" i="29"/>
  <c r="F1145" i="29"/>
  <c r="F1144" i="29"/>
  <c r="F1143" i="29"/>
  <c r="F1142" i="29"/>
  <c r="F1141" i="29"/>
  <c r="F1140" i="29"/>
  <c r="F1139" i="29"/>
  <c r="F1138" i="29"/>
  <c r="F1137" i="29"/>
  <c r="F1136" i="29"/>
  <c r="F1135" i="29"/>
  <c r="F1134" i="29"/>
  <c r="F1133" i="29"/>
  <c r="F1132" i="29"/>
  <c r="F1131" i="29"/>
  <c r="F1130" i="29"/>
  <c r="F1129" i="29"/>
  <c r="F1128" i="29"/>
  <c r="F1127" i="29"/>
  <c r="F1126" i="29"/>
  <c r="F1125" i="29"/>
  <c r="F1124" i="29"/>
  <c r="F1123" i="29"/>
  <c r="F1122" i="29"/>
  <c r="F1121" i="29"/>
  <c r="F1120" i="29"/>
  <c r="F1119" i="29"/>
  <c r="F1118" i="29"/>
  <c r="F1117" i="29"/>
  <c r="F1116" i="29"/>
  <c r="F1115" i="29"/>
  <c r="F1114" i="29"/>
  <c r="F1113" i="29"/>
  <c r="F1112" i="29"/>
  <c r="F1111" i="29"/>
  <c r="F1110" i="29"/>
  <c r="F1109" i="29"/>
  <c r="F1108" i="29"/>
  <c r="F1107" i="29"/>
  <c r="F1106" i="29"/>
  <c r="F1105" i="29"/>
  <c r="F1104" i="29"/>
  <c r="F1103" i="29"/>
  <c r="F1102" i="29"/>
  <c r="F1101" i="29"/>
  <c r="F1100" i="29"/>
  <c r="F1099" i="29"/>
  <c r="F1098" i="29"/>
  <c r="F1097" i="29"/>
  <c r="F1096" i="29"/>
  <c r="F1095" i="29"/>
  <c r="F1094" i="29"/>
  <c r="F1093" i="29"/>
  <c r="F1092" i="29"/>
  <c r="F1091" i="29"/>
  <c r="F1090" i="29"/>
  <c r="F1089" i="29"/>
  <c r="F1088" i="29"/>
  <c r="F1087" i="29"/>
  <c r="F1086" i="29"/>
  <c r="F1085" i="29"/>
  <c r="F1084" i="29"/>
  <c r="F1083" i="29"/>
  <c r="F1082" i="29"/>
  <c r="F1081" i="29"/>
  <c r="F1080" i="29"/>
  <c r="F1079" i="29"/>
  <c r="F1078" i="29"/>
  <c r="F1077" i="29"/>
  <c r="F1076" i="29"/>
  <c r="F1075" i="29"/>
  <c r="F1074" i="29"/>
  <c r="F1073" i="29"/>
  <c r="F1072" i="29"/>
  <c r="F1071" i="29"/>
  <c r="F1070" i="29"/>
  <c r="F1069" i="29"/>
  <c r="F1068" i="29"/>
  <c r="F1067" i="29"/>
  <c r="F1066" i="29"/>
  <c r="F1065" i="29"/>
  <c r="F1064" i="29"/>
  <c r="F1063" i="29"/>
  <c r="F1062" i="29"/>
  <c r="F1061" i="29"/>
  <c r="F1060" i="29"/>
  <c r="F1059" i="29"/>
  <c r="F1058" i="29"/>
  <c r="F1057" i="29"/>
  <c r="F1056" i="29"/>
  <c r="F1055" i="29"/>
  <c r="F1054" i="29"/>
  <c r="F1053" i="29"/>
  <c r="F1052" i="29"/>
  <c r="F1051" i="29"/>
  <c r="F1050" i="29"/>
  <c r="F1049" i="29"/>
  <c r="F1048" i="29"/>
  <c r="F1047" i="29"/>
  <c r="F1046" i="29"/>
  <c r="F1045" i="29"/>
  <c r="F1044" i="29"/>
  <c r="F1043" i="29"/>
  <c r="F1042" i="29"/>
  <c r="F1041" i="29"/>
  <c r="F1040" i="29"/>
  <c r="F1039" i="29"/>
  <c r="F1038" i="29"/>
  <c r="F1037" i="29"/>
  <c r="F1036" i="29"/>
  <c r="F1035" i="29"/>
  <c r="F1034" i="29"/>
  <c r="F1033" i="29"/>
  <c r="F1032" i="29"/>
  <c r="F1031" i="29"/>
  <c r="F1030" i="29"/>
  <c r="F1029" i="29"/>
  <c r="F1028" i="29"/>
  <c r="F1027" i="29"/>
  <c r="F1026" i="29"/>
  <c r="F1025" i="29"/>
  <c r="F1024" i="29"/>
  <c r="F1023" i="29"/>
  <c r="F1022" i="29"/>
  <c r="F1021" i="29"/>
  <c r="F1020" i="29"/>
  <c r="F1019" i="29"/>
  <c r="F1018" i="29"/>
  <c r="F1017" i="29"/>
  <c r="F1016" i="29"/>
  <c r="F1015" i="29"/>
  <c r="F1014" i="29"/>
  <c r="F1013" i="29"/>
  <c r="F1012" i="29"/>
  <c r="F1011" i="29"/>
  <c r="F1010" i="29"/>
  <c r="F1009" i="29"/>
  <c r="F1008" i="29"/>
  <c r="F1007" i="29"/>
  <c r="F1006" i="29"/>
  <c r="F1005" i="29"/>
  <c r="F1004" i="29"/>
  <c r="F1003" i="29"/>
  <c r="B22" i="31"/>
  <c r="E157" i="30"/>
  <c r="B19" i="31"/>
  <c r="E145" i="30"/>
  <c r="B16" i="31"/>
  <c r="E133" i="30"/>
  <c r="B13" i="31"/>
  <c r="E121" i="30"/>
  <c r="B7" i="31"/>
  <c r="B3" i="31"/>
  <c r="L1" i="30"/>
  <c r="H1376" i="29"/>
  <c r="H1375" i="29"/>
  <c r="H1373" i="29"/>
  <c r="H1372" i="29"/>
  <c r="H1370" i="29"/>
  <c r="H1369" i="29"/>
  <c r="H1367" i="29"/>
  <c r="H1366" i="29"/>
  <c r="H1364" i="29"/>
  <c r="H1363" i="29"/>
  <c r="H1361" i="29"/>
  <c r="H1360" i="29"/>
  <c r="H1358" i="29"/>
  <c r="H1357" i="29"/>
  <c r="H1355" i="29"/>
  <c r="H1354" i="29"/>
  <c r="H1352" i="29"/>
  <c r="H1351" i="29"/>
  <c r="H1349" i="29"/>
  <c r="H1348" i="29"/>
  <c r="J2385" i="29"/>
  <c r="J2384" i="29"/>
  <c r="J2381" i="29"/>
  <c r="J2380" i="29"/>
  <c r="J2377" i="29"/>
  <c r="J2376" i="29"/>
  <c r="J2373" i="29"/>
  <c r="J2372" i="29"/>
  <c r="J2369" i="29"/>
  <c r="J2368" i="29"/>
  <c r="J2365" i="29"/>
  <c r="J2364" i="29"/>
  <c r="J2361" i="29"/>
  <c r="J2360" i="29"/>
  <c r="J2357" i="29"/>
  <c r="J2356" i="29"/>
  <c r="J2353" i="29"/>
  <c r="J2352" i="29"/>
  <c r="J2349" i="29"/>
  <c r="J2348" i="29"/>
  <c r="J2345" i="29"/>
  <c r="J2344" i="29"/>
  <c r="J2341" i="29"/>
  <c r="J2340" i="29"/>
  <c r="J2337" i="29"/>
  <c r="J2336" i="29"/>
  <c r="J2333" i="29"/>
  <c r="J2332" i="29"/>
  <c r="J2329" i="29"/>
  <c r="J2328" i="29"/>
  <c r="J2325" i="29"/>
  <c r="J2324" i="29"/>
  <c r="J2321" i="29"/>
  <c r="J2320" i="29"/>
  <c r="J2317" i="29"/>
  <c r="J2316" i="29"/>
  <c r="J2313" i="29"/>
  <c r="J2312" i="29"/>
  <c r="J2309" i="29"/>
  <c r="J2308" i="29"/>
  <c r="J2305" i="29"/>
  <c r="J2304" i="29"/>
  <c r="J2301" i="29"/>
  <c r="J2300" i="29"/>
  <c r="J2297" i="29"/>
  <c r="J2296" i="29"/>
  <c r="J2293" i="29"/>
  <c r="J2292" i="29"/>
  <c r="J2289" i="29"/>
  <c r="J2288" i="29"/>
  <c r="J2285" i="29"/>
  <c r="J2284" i="29"/>
  <c r="J2281" i="29"/>
  <c r="J2280" i="29"/>
  <c r="J2277" i="29"/>
  <c r="J2276" i="29"/>
  <c r="J2273" i="29"/>
  <c r="J2272" i="29"/>
  <c r="J2269" i="29"/>
  <c r="J2268" i="29"/>
  <c r="J2265" i="29"/>
  <c r="J2264" i="29"/>
  <c r="J2261" i="29"/>
  <c r="J2260" i="29"/>
  <c r="J2257" i="29"/>
  <c r="J2256" i="29"/>
  <c r="J2253" i="29"/>
  <c r="J2252" i="29"/>
  <c r="J2249" i="29"/>
  <c r="J2248" i="29"/>
  <c r="J2245" i="29"/>
  <c r="J2244" i="29"/>
  <c r="J2241" i="29"/>
  <c r="J2240" i="29"/>
  <c r="J2237" i="29"/>
  <c r="J2236" i="29"/>
  <c r="J2233" i="29"/>
  <c r="J2232" i="29"/>
  <c r="J2229" i="29"/>
  <c r="J2228" i="29"/>
  <c r="J2225" i="29"/>
  <c r="J2224" i="29"/>
  <c r="J2221" i="29"/>
  <c r="J2220" i="29"/>
  <c r="J2217" i="29"/>
  <c r="J2216" i="29"/>
  <c r="J2213" i="29"/>
  <c r="J2212" i="29"/>
  <c r="J2209" i="29"/>
  <c r="J2208" i="29"/>
  <c r="J2205" i="29"/>
  <c r="J2204" i="29"/>
  <c r="J2201" i="29"/>
  <c r="J2200" i="29"/>
  <c r="J2197" i="29"/>
  <c r="J2196" i="29"/>
  <c r="J2193" i="29"/>
  <c r="J2192" i="29"/>
  <c r="J2189" i="29"/>
  <c r="J2188" i="29"/>
  <c r="J2185" i="29"/>
  <c r="J2184" i="29"/>
  <c r="J2181" i="29"/>
  <c r="J2180" i="29"/>
  <c r="J2177" i="29"/>
  <c r="J2176" i="29"/>
  <c r="J2173" i="29"/>
  <c r="J2172" i="29"/>
  <c r="J2169" i="29"/>
  <c r="J2168" i="29"/>
  <c r="J2165" i="29"/>
  <c r="J2164" i="29"/>
  <c r="J2161" i="29"/>
  <c r="J2160" i="29"/>
  <c r="J2157" i="29"/>
  <c r="J2156" i="29"/>
  <c r="J2153" i="29"/>
  <c r="J2152" i="29"/>
  <c r="J2149" i="29"/>
  <c r="J2148" i="29"/>
  <c r="J2145" i="29"/>
  <c r="J2144" i="29"/>
  <c r="J2141" i="29"/>
  <c r="J2140" i="29"/>
  <c r="J2137" i="29"/>
  <c r="J2136" i="29"/>
  <c r="J2133" i="29"/>
  <c r="J2132" i="29"/>
  <c r="J2129" i="29"/>
  <c r="J2128" i="29"/>
  <c r="J2125" i="29"/>
  <c r="J2124" i="29"/>
  <c r="J2121" i="29"/>
  <c r="J2120" i="29"/>
  <c r="J2117" i="29"/>
  <c r="J2116" i="29"/>
  <c r="J2113" i="29"/>
  <c r="J2112" i="29"/>
  <c r="J2109" i="29"/>
  <c r="J2108" i="29"/>
  <c r="J2105" i="29"/>
  <c r="J2104" i="29"/>
  <c r="J2101" i="29"/>
  <c r="J2100" i="29"/>
  <c r="J2097" i="29"/>
  <c r="J2096" i="29"/>
  <c r="J2093" i="29"/>
  <c r="J2092" i="29"/>
  <c r="J2089" i="29"/>
  <c r="J2088" i="29"/>
  <c r="J2085" i="29"/>
  <c r="J2084" i="29"/>
  <c r="J2081" i="29"/>
  <c r="J2080" i="29"/>
  <c r="J2077" i="29"/>
  <c r="J2076" i="29"/>
  <c r="J2073" i="29"/>
  <c r="J2072" i="29"/>
  <c r="J2069" i="29"/>
  <c r="J2068" i="29"/>
  <c r="J2065" i="29"/>
  <c r="J2064" i="29"/>
  <c r="J2061" i="29"/>
  <c r="J2060" i="29"/>
  <c r="J2057" i="29"/>
  <c r="J2056" i="29"/>
  <c r="J2053" i="29"/>
  <c r="J2052" i="29"/>
  <c r="J2049" i="29"/>
  <c r="J2048" i="29"/>
  <c r="J2045" i="29"/>
  <c r="J2044" i="29"/>
  <c r="J2041" i="29"/>
  <c r="J2040" i="29"/>
  <c r="J2037" i="29"/>
  <c r="J2036" i="29"/>
  <c r="J2033" i="29"/>
  <c r="J2032" i="29"/>
  <c r="J2029" i="29"/>
  <c r="J2028" i="29"/>
  <c r="J2025" i="29"/>
  <c r="J2024" i="29"/>
  <c r="J2021" i="29"/>
  <c r="J2020" i="29"/>
  <c r="J2017" i="29"/>
  <c r="J2016" i="29"/>
  <c r="J2013" i="29"/>
  <c r="J2012" i="29"/>
  <c r="J2009" i="29"/>
  <c r="J2008" i="29"/>
  <c r="J2005" i="29"/>
  <c r="J2004" i="29"/>
  <c r="J2001" i="29"/>
  <c r="J2000" i="29"/>
  <c r="J1997" i="29"/>
  <c r="J1996" i="29"/>
  <c r="J1993" i="29"/>
  <c r="J1992" i="29"/>
  <c r="J1989" i="29"/>
  <c r="J1988" i="29"/>
  <c r="J1985" i="29"/>
  <c r="J1984" i="29"/>
  <c r="J1981" i="29"/>
  <c r="J1980" i="29"/>
  <c r="J1977" i="29"/>
  <c r="J1976" i="29"/>
  <c r="J1973" i="29"/>
  <c r="J1972" i="29"/>
  <c r="J1969" i="29"/>
  <c r="J1968" i="29"/>
  <c r="J1965" i="29"/>
  <c r="J1964" i="29"/>
  <c r="J1961" i="29"/>
  <c r="J1960" i="29"/>
  <c r="J1957" i="29"/>
  <c r="J1956" i="29"/>
  <c r="J1953" i="29"/>
  <c r="J1952" i="29"/>
  <c r="J1949" i="29"/>
  <c r="J1948" i="29"/>
  <c r="J1945" i="29"/>
  <c r="J1944" i="29"/>
  <c r="J1941" i="29"/>
  <c r="J1940" i="29"/>
  <c r="J1937" i="29"/>
  <c r="J1936" i="29"/>
  <c r="J1933" i="29"/>
  <c r="J1932" i="29"/>
  <c r="J1929" i="29"/>
  <c r="J1928" i="29"/>
  <c r="J1925" i="29"/>
  <c r="J1924" i="29"/>
  <c r="J1921" i="29"/>
  <c r="J1920" i="29"/>
  <c r="J1917" i="29"/>
  <c r="J1916" i="29"/>
  <c r="J1913" i="29"/>
  <c r="J1912" i="29"/>
  <c r="J1909" i="29"/>
  <c r="J1908" i="29"/>
  <c r="J1905" i="29"/>
  <c r="J1904" i="29"/>
  <c r="J1901" i="29"/>
  <c r="J1900" i="29"/>
  <c r="J1897" i="29"/>
  <c r="J1896" i="29"/>
  <c r="J1893" i="29"/>
  <c r="J1892" i="29"/>
  <c r="J1889" i="29"/>
  <c r="J1888" i="29"/>
  <c r="J1885" i="29"/>
  <c r="J1884" i="29"/>
  <c r="J1881" i="29"/>
  <c r="J1880" i="29"/>
  <c r="J1877" i="29"/>
  <c r="J1876" i="29"/>
  <c r="J1873" i="29"/>
  <c r="J1872" i="29"/>
  <c r="J1869" i="29"/>
  <c r="J1868" i="29"/>
  <c r="J1865" i="29"/>
  <c r="J1864" i="29"/>
  <c r="J1861" i="29"/>
  <c r="J1860" i="29"/>
  <c r="J1857" i="29"/>
  <c r="J1856" i="29"/>
  <c r="J1853" i="29"/>
  <c r="J1852" i="29"/>
  <c r="J1849" i="29"/>
  <c r="J1848" i="29"/>
  <c r="J1845" i="29"/>
  <c r="J1844" i="29"/>
  <c r="J1841" i="29"/>
  <c r="J1840" i="29"/>
  <c r="J1837" i="29"/>
  <c r="J1836" i="29"/>
  <c r="J1833" i="29"/>
  <c r="J1832" i="29"/>
  <c r="J1829" i="29"/>
  <c r="J1828" i="29"/>
  <c r="J1825" i="29"/>
  <c r="J1824" i="29"/>
  <c r="J1821" i="29"/>
  <c r="J1820" i="29"/>
  <c r="J1817" i="29"/>
  <c r="J1816" i="29"/>
  <c r="J1813" i="29"/>
  <c r="J1812" i="29"/>
  <c r="J1809" i="29"/>
  <c r="J1808" i="29"/>
  <c r="J1805" i="29"/>
  <c r="J1804" i="29"/>
  <c r="J1801" i="29"/>
  <c r="J1800" i="29"/>
  <c r="J1797" i="29"/>
  <c r="J1796" i="29"/>
  <c r="J1793" i="29"/>
  <c r="J1792" i="29"/>
  <c r="J1789" i="29"/>
  <c r="J1788" i="29"/>
  <c r="J1785" i="29"/>
  <c r="J1784" i="29"/>
  <c r="J1781" i="29"/>
  <c r="J1780" i="29"/>
  <c r="J1777" i="29"/>
  <c r="J1776" i="29"/>
  <c r="J1773" i="29"/>
  <c r="J1772" i="29"/>
  <c r="J1769" i="29"/>
  <c r="J1768" i="29"/>
  <c r="J1765" i="29"/>
  <c r="J1764" i="29"/>
  <c r="J1761" i="29"/>
  <c r="J1760" i="29"/>
  <c r="J1757" i="29"/>
  <c r="J1756" i="29"/>
  <c r="J1753" i="29"/>
  <c r="J1752" i="29"/>
  <c r="J1749" i="29"/>
  <c r="J1748" i="29"/>
  <c r="J1745" i="29"/>
  <c r="J1744" i="29"/>
  <c r="J1741" i="29"/>
  <c r="J1740" i="29"/>
  <c r="J1737" i="29"/>
  <c r="J1736" i="29"/>
  <c r="J1733" i="29"/>
  <c r="J1732" i="29"/>
  <c r="J1729" i="29"/>
  <c r="J1728" i="29"/>
  <c r="J1725" i="29"/>
  <c r="J1724" i="29"/>
  <c r="J1721" i="29"/>
  <c r="J1720" i="29"/>
  <c r="J1717" i="29"/>
  <c r="J1716" i="29"/>
  <c r="J1713" i="29"/>
  <c r="J1712" i="29"/>
  <c r="J1709" i="29"/>
  <c r="J1708" i="29"/>
  <c r="J1705" i="29"/>
  <c r="J1704" i="29"/>
  <c r="J1701" i="29"/>
  <c r="J1700" i="29"/>
  <c r="J1697" i="29"/>
  <c r="J1696" i="29"/>
  <c r="J1693" i="29"/>
  <c r="J1692" i="29"/>
  <c r="J1689" i="29"/>
  <c r="J1688" i="29"/>
  <c r="J1685" i="29"/>
  <c r="J1684" i="29"/>
  <c r="J1681" i="29"/>
  <c r="J1680" i="29"/>
  <c r="J1677" i="29"/>
  <c r="J1676" i="29"/>
  <c r="J1673" i="29"/>
  <c r="J1672" i="29"/>
  <c r="J1669" i="29"/>
  <c r="J1668" i="29"/>
  <c r="J1665" i="29"/>
  <c r="J1664" i="29"/>
  <c r="J1661" i="29"/>
  <c r="J1660" i="29"/>
  <c r="J1657" i="29"/>
  <c r="J1656" i="29"/>
  <c r="J1653" i="29"/>
  <c r="J1652" i="29"/>
  <c r="J1649" i="29"/>
  <c r="J1648" i="29"/>
  <c r="J1645" i="29"/>
  <c r="J1644" i="29"/>
  <c r="J1641" i="29"/>
  <c r="J1640" i="29"/>
  <c r="J1637" i="29"/>
  <c r="J1636" i="29"/>
  <c r="J1633" i="29"/>
  <c r="J1632" i="29"/>
  <c r="J1629" i="29"/>
  <c r="J1628" i="29"/>
  <c r="J1625" i="29"/>
  <c r="J1624" i="29"/>
  <c r="J1621" i="29"/>
  <c r="J1620" i="29"/>
  <c r="J1617" i="29"/>
  <c r="J1616" i="29"/>
  <c r="J1613" i="29"/>
  <c r="J1612" i="29"/>
  <c r="J1609" i="29"/>
  <c r="J1608" i="29"/>
  <c r="J1605" i="29"/>
  <c r="J1604" i="29"/>
  <c r="J1601" i="29"/>
  <c r="J1600" i="29"/>
  <c r="J1597" i="29"/>
  <c r="J1596" i="29"/>
  <c r="J1593" i="29"/>
  <c r="J1592" i="29"/>
  <c r="J1589" i="29"/>
  <c r="J1588" i="29"/>
  <c r="J1585" i="29"/>
  <c r="J1584" i="29"/>
  <c r="J1581" i="29"/>
  <c r="J1580" i="29"/>
  <c r="J1577" i="29"/>
  <c r="J1576" i="29"/>
  <c r="J1573" i="29"/>
  <c r="J1572" i="29"/>
  <c r="J1569" i="29"/>
  <c r="J1568" i="29"/>
  <c r="J1565" i="29"/>
  <c r="J1564" i="29"/>
  <c r="J1561" i="29"/>
  <c r="J1560" i="29"/>
  <c r="J1557" i="29"/>
  <c r="J1556" i="29"/>
  <c r="J1553" i="29"/>
  <c r="J1552" i="29"/>
  <c r="J1549" i="29"/>
  <c r="J1548" i="29"/>
  <c r="J1545" i="29"/>
  <c r="J1544" i="29"/>
  <c r="J1541" i="29"/>
  <c r="J1540" i="29"/>
  <c r="J1537" i="29"/>
  <c r="J1536" i="29"/>
  <c r="J1533" i="29"/>
  <c r="J1532" i="29"/>
  <c r="J1529" i="29"/>
  <c r="J1528" i="29"/>
  <c r="J1525" i="29"/>
  <c r="J1524" i="29"/>
  <c r="J1521" i="29"/>
  <c r="J1520" i="29"/>
  <c r="J1517" i="29"/>
  <c r="J1516" i="29"/>
  <c r="J1513" i="29"/>
  <c r="J1512" i="29"/>
  <c r="J1509" i="29"/>
  <c r="J1508" i="29"/>
  <c r="J1505" i="29"/>
  <c r="J1504" i="29"/>
  <c r="J1501" i="29"/>
  <c r="J1500" i="29"/>
  <c r="J1497" i="29"/>
  <c r="J1496" i="29"/>
  <c r="J1493" i="29"/>
  <c r="J1492" i="29"/>
  <c r="J1489" i="29"/>
  <c r="J1488" i="29"/>
  <c r="J1485" i="29"/>
  <c r="J1484" i="29"/>
  <c r="J1481" i="29"/>
  <c r="J1480" i="29"/>
  <c r="J1477" i="29"/>
  <c r="J1476" i="29"/>
  <c r="J1473" i="29"/>
  <c r="J1472" i="29"/>
  <c r="J1469" i="29"/>
  <c r="J1468" i="29"/>
  <c r="J1465" i="29"/>
  <c r="J1464" i="29"/>
  <c r="J1461" i="29"/>
  <c r="J1460" i="29"/>
  <c r="J1457" i="29"/>
  <c r="J1456" i="29"/>
  <c r="J1453" i="29"/>
  <c r="J1452" i="29"/>
  <c r="J1449" i="29"/>
  <c r="J1448" i="29"/>
  <c r="J1445" i="29"/>
  <c r="J1444" i="29"/>
  <c r="J1441" i="29"/>
  <c r="J1440" i="29"/>
  <c r="J1437" i="29"/>
  <c r="J1436" i="29"/>
  <c r="J1433" i="29"/>
  <c r="J1432" i="29"/>
  <c r="J1429" i="29"/>
  <c r="J1428" i="29"/>
  <c r="J1425" i="29"/>
  <c r="J1424" i="29"/>
  <c r="J1421" i="29"/>
  <c r="J1420" i="29"/>
  <c r="J1417" i="29"/>
  <c r="J1416" i="29"/>
  <c r="J1413" i="29"/>
  <c r="J1412" i="29"/>
  <c r="J1409" i="29"/>
  <c r="J1408" i="29"/>
  <c r="J1405" i="29"/>
  <c r="J1404" i="29"/>
  <c r="J1401" i="29"/>
  <c r="J1400" i="29"/>
  <c r="J1397" i="29"/>
  <c r="J1396" i="29"/>
  <c r="J1393" i="29"/>
  <c r="J1392" i="29"/>
  <c r="J1389" i="29"/>
  <c r="J1388" i="29"/>
  <c r="J1385" i="29"/>
  <c r="J1384" i="29"/>
  <c r="J1381" i="29"/>
  <c r="J1380" i="29"/>
  <c r="J1377" i="29"/>
  <c r="J1376" i="29"/>
  <c r="J1373" i="29"/>
  <c r="J1372" i="29"/>
  <c r="J1369" i="29"/>
  <c r="J1368" i="29"/>
  <c r="J1365" i="29"/>
  <c r="J1364" i="29"/>
  <c r="J1361" i="29"/>
  <c r="J1360" i="29"/>
  <c r="J1357" i="29"/>
  <c r="J1356" i="29"/>
  <c r="J1353" i="29"/>
  <c r="J1352" i="29"/>
  <c r="J1349" i="29"/>
  <c r="J1348" i="29"/>
  <c r="C1820" i="29"/>
  <c r="C1819" i="29"/>
  <c r="C1817" i="29"/>
  <c r="C1816" i="29"/>
  <c r="C1814" i="29"/>
  <c r="C1813" i="29"/>
  <c r="C1811" i="29"/>
  <c r="C1810" i="29"/>
  <c r="C1808" i="29"/>
  <c r="C1807" i="29"/>
  <c r="C1805" i="29"/>
  <c r="C1804" i="29"/>
  <c r="C1802" i="29"/>
  <c r="C1801" i="29"/>
  <c r="C1799" i="29"/>
  <c r="C1798" i="29"/>
  <c r="C1796" i="29"/>
  <c r="C1795" i="29"/>
  <c r="C1793" i="29"/>
  <c r="C1792" i="29"/>
  <c r="C1790" i="29"/>
  <c r="C1789" i="29"/>
  <c r="E2842" i="29"/>
  <c r="E2841" i="29"/>
  <c r="E2838" i="29"/>
  <c r="E2837" i="29"/>
  <c r="E2834" i="29"/>
  <c r="E2833" i="29"/>
  <c r="E2830" i="29"/>
  <c r="E2829" i="29"/>
  <c r="E2826" i="29"/>
  <c r="E2825" i="29"/>
  <c r="E2822" i="29"/>
  <c r="E2821" i="29"/>
  <c r="E2818" i="29"/>
  <c r="E2817" i="29"/>
  <c r="E2814" i="29"/>
  <c r="E2813" i="29"/>
  <c r="E2810" i="29"/>
  <c r="E2809" i="29"/>
  <c r="E2806" i="29"/>
  <c r="E2805" i="29"/>
  <c r="E2802" i="29"/>
  <c r="E2801" i="29"/>
  <c r="E2798" i="29"/>
  <c r="E2797" i="29"/>
  <c r="E2794" i="29"/>
  <c r="E2793" i="29"/>
  <c r="E2790" i="29"/>
  <c r="E2789" i="29"/>
  <c r="E2786" i="29"/>
  <c r="E2785" i="29"/>
  <c r="E2782" i="29"/>
  <c r="E2781" i="29"/>
  <c r="E2778" i="29"/>
  <c r="E2777" i="29"/>
  <c r="E2774" i="29"/>
  <c r="E2773" i="29"/>
  <c r="E2770" i="29"/>
  <c r="E2769" i="29"/>
  <c r="E2766" i="29"/>
  <c r="E2765" i="29"/>
  <c r="E2762" i="29"/>
  <c r="E2761" i="29"/>
  <c r="E2758" i="29"/>
  <c r="E2757" i="29"/>
  <c r="E2754" i="29"/>
  <c r="E2753" i="29"/>
  <c r="E2750" i="29"/>
  <c r="E2749" i="29"/>
  <c r="E2746" i="29"/>
  <c r="E2745" i="29"/>
  <c r="E2742" i="29"/>
  <c r="E2741" i="29"/>
  <c r="E2738" i="29"/>
  <c r="E2737" i="29"/>
  <c r="E2734" i="29"/>
  <c r="E2733" i="29"/>
  <c r="E2730" i="29"/>
  <c r="E2729" i="29"/>
  <c r="E2726" i="29"/>
  <c r="E2725" i="29"/>
  <c r="E2722" i="29"/>
  <c r="E2721" i="29"/>
  <c r="E2718" i="29"/>
  <c r="E2717" i="29"/>
  <c r="E2714" i="29"/>
  <c r="E2713" i="29"/>
  <c r="E2710" i="29"/>
  <c r="E2709" i="29"/>
  <c r="E2706" i="29"/>
  <c r="E2705" i="29"/>
  <c r="E2702" i="29"/>
  <c r="E2701" i="29"/>
  <c r="E2698" i="29"/>
  <c r="E2697" i="29"/>
  <c r="E2694" i="29"/>
  <c r="E2693" i="29"/>
  <c r="E2690" i="29"/>
  <c r="E2689" i="29"/>
  <c r="E2686" i="29"/>
  <c r="E2685" i="29"/>
  <c r="E2682" i="29"/>
  <c r="E2681" i="29"/>
  <c r="E2678" i="29"/>
  <c r="E2677" i="29"/>
  <c r="E2674" i="29"/>
  <c r="E2673" i="29"/>
  <c r="E2670" i="29"/>
  <c r="E2669" i="29"/>
  <c r="E2666" i="29"/>
  <c r="E2665" i="29"/>
  <c r="E2662" i="29"/>
  <c r="E2661" i="29"/>
  <c r="E2658" i="29"/>
  <c r="E2657" i="29"/>
  <c r="E2654" i="29"/>
  <c r="E2653" i="29"/>
  <c r="E2650" i="29"/>
  <c r="E2649" i="29"/>
  <c r="E2646" i="29"/>
  <c r="E2645" i="29"/>
  <c r="E2642" i="29"/>
  <c r="E2641" i="29"/>
  <c r="E2638" i="29"/>
  <c r="E2637" i="29"/>
  <c r="E2634" i="29"/>
  <c r="E2633" i="29"/>
  <c r="E2630" i="29"/>
  <c r="E2629" i="29"/>
  <c r="E2626" i="29"/>
  <c r="E2625" i="29"/>
  <c r="E2622" i="29"/>
  <c r="E2621" i="29"/>
  <c r="E2618" i="29"/>
  <c r="E2617" i="29"/>
  <c r="E2614" i="29"/>
  <c r="E2613" i="29"/>
  <c r="E2610" i="29"/>
  <c r="E2609" i="29"/>
  <c r="E2606" i="29"/>
  <c r="E2605" i="29"/>
  <c r="E2602" i="29"/>
  <c r="E2601" i="29"/>
  <c r="E2598" i="29"/>
  <c r="E2597" i="29"/>
  <c r="E2594" i="29"/>
  <c r="E2593" i="29"/>
  <c r="E2590" i="29"/>
  <c r="E2589" i="29"/>
  <c r="E2586" i="29"/>
  <c r="E2585" i="29"/>
  <c r="E2582" i="29"/>
  <c r="E2581" i="29"/>
  <c r="E2578" i="29"/>
  <c r="E2577" i="29"/>
  <c r="E2574" i="29"/>
  <c r="E2573" i="29"/>
  <c r="E2570" i="29"/>
  <c r="E2569" i="29"/>
  <c r="E2566" i="29"/>
  <c r="E2565" i="29"/>
  <c r="E2562" i="29"/>
  <c r="E2561" i="29"/>
  <c r="E2558" i="29"/>
  <c r="E2557" i="29"/>
  <c r="E2554" i="29"/>
  <c r="E2553" i="29"/>
  <c r="E2550" i="29"/>
  <c r="E2549" i="29"/>
  <c r="E2546" i="29"/>
  <c r="E2545" i="29"/>
  <c r="E2542" i="29"/>
  <c r="E2541" i="29"/>
  <c r="E2538" i="29"/>
  <c r="E2537" i="29"/>
  <c r="E2534" i="29"/>
  <c r="E2533" i="29"/>
  <c r="E2530" i="29"/>
  <c r="E2529" i="29"/>
  <c r="E2526" i="29"/>
  <c r="E2525" i="29"/>
  <c r="E2522" i="29"/>
  <c r="E2521" i="29"/>
  <c r="E2518" i="29"/>
  <c r="E2517" i="29"/>
  <c r="E2514" i="29"/>
  <c r="E2513" i="29"/>
  <c r="E2510" i="29"/>
  <c r="E2509" i="29"/>
  <c r="E2506" i="29"/>
  <c r="E2505" i="29"/>
  <c r="E2502" i="29"/>
  <c r="E2501" i="29"/>
  <c r="E2498" i="29"/>
  <c r="E2497" i="29"/>
  <c r="E2494" i="29"/>
  <c r="E2493" i="29"/>
  <c r="E2490" i="29"/>
  <c r="E2489" i="29"/>
  <c r="E2486" i="29"/>
  <c r="E2485" i="29"/>
  <c r="E2482" i="29"/>
  <c r="E2481" i="29"/>
  <c r="E2478" i="29"/>
  <c r="E2477" i="29"/>
  <c r="E2474" i="29"/>
  <c r="E2473" i="29"/>
  <c r="E2470" i="29"/>
  <c r="E2469" i="29"/>
  <c r="E2466" i="29"/>
  <c r="E2465" i="29"/>
  <c r="E2462" i="29"/>
  <c r="E2461" i="29"/>
  <c r="E2458" i="29"/>
  <c r="E2457" i="29"/>
  <c r="E2454" i="29"/>
  <c r="E2453" i="29"/>
  <c r="E2450" i="29"/>
  <c r="E2449" i="29"/>
  <c r="E2446" i="29"/>
  <c r="E2445" i="29"/>
  <c r="E2442" i="29"/>
  <c r="E2441" i="29"/>
  <c r="E2438" i="29"/>
  <c r="E2437" i="29"/>
  <c r="E2434" i="29"/>
  <c r="E2433" i="29"/>
  <c r="E2430" i="29"/>
  <c r="E2429" i="29"/>
  <c r="E2426" i="29"/>
  <c r="E2425" i="29"/>
  <c r="E2422" i="29"/>
  <c r="E2421" i="29"/>
  <c r="E2418" i="29"/>
  <c r="E2417" i="29"/>
  <c r="E2414" i="29"/>
  <c r="E2413" i="29"/>
  <c r="E2410" i="29"/>
  <c r="E2409" i="29"/>
  <c r="E2406" i="29"/>
  <c r="E2405" i="29"/>
  <c r="E2402" i="29"/>
  <c r="E2401" i="29"/>
  <c r="E2398" i="29"/>
  <c r="E2397" i="29"/>
  <c r="E2394" i="29"/>
  <c r="E2393" i="29"/>
  <c r="E2390" i="29"/>
  <c r="E2389" i="29"/>
  <c r="E2386" i="29"/>
  <c r="E2385" i="29"/>
  <c r="E2382" i="29"/>
  <c r="E2381" i="29"/>
  <c r="E2378" i="29"/>
  <c r="E2377" i="29"/>
  <c r="E2374" i="29"/>
  <c r="E2373" i="29"/>
  <c r="E2370" i="29"/>
  <c r="E2369" i="29"/>
  <c r="E2366" i="29"/>
  <c r="E2365" i="29"/>
  <c r="E2362" i="29"/>
  <c r="E2361" i="29"/>
  <c r="E2358" i="29"/>
  <c r="E2357" i="29"/>
  <c r="E2354" i="29"/>
  <c r="E2353" i="29"/>
  <c r="E2350" i="29"/>
  <c r="E2349" i="29"/>
  <c r="E2346" i="29"/>
  <c r="E2345" i="29"/>
  <c r="E2342" i="29"/>
  <c r="E2341" i="29"/>
  <c r="E2338" i="29"/>
  <c r="E2337" i="29"/>
  <c r="E2334" i="29"/>
  <c r="E2333" i="29"/>
  <c r="E2330" i="29"/>
  <c r="E2329" i="29"/>
  <c r="E2326" i="29"/>
  <c r="E2325" i="29"/>
  <c r="E2322" i="29"/>
  <c r="E2321" i="29"/>
  <c r="E2318" i="29"/>
  <c r="E2317" i="29"/>
  <c r="E2314" i="29"/>
  <c r="E2313" i="29"/>
  <c r="E2310" i="29"/>
  <c r="E2309" i="29"/>
  <c r="E2306" i="29"/>
  <c r="E2305" i="29"/>
  <c r="E2302" i="29"/>
  <c r="E2301" i="29"/>
  <c r="E2298" i="29"/>
  <c r="E2297" i="29"/>
  <c r="E2294" i="29"/>
  <c r="E2293" i="29"/>
  <c r="E2290" i="29"/>
  <c r="E2289" i="29"/>
  <c r="E2286" i="29"/>
  <c r="E2285" i="29"/>
  <c r="E2282" i="29"/>
  <c r="E2281" i="29"/>
  <c r="E2278" i="29"/>
  <c r="E2277" i="29"/>
  <c r="E2274" i="29"/>
  <c r="E2273" i="29"/>
  <c r="E2270" i="29"/>
  <c r="E2269" i="29"/>
  <c r="E2266" i="29"/>
  <c r="E2265" i="29"/>
  <c r="E2262" i="29"/>
  <c r="E2261" i="29"/>
  <c r="E2258" i="29"/>
  <c r="E2257" i="29"/>
  <c r="E2254" i="29"/>
  <c r="E2253" i="29"/>
  <c r="E2250" i="29"/>
  <c r="E2249" i="29"/>
  <c r="E2246" i="29"/>
  <c r="E2245" i="29"/>
  <c r="E2242" i="29"/>
  <c r="E2241" i="29"/>
  <c r="E2238" i="29"/>
  <c r="E2237" i="29"/>
  <c r="E2234" i="29"/>
  <c r="E2233" i="29"/>
  <c r="E2230" i="29"/>
  <c r="E2229" i="29"/>
  <c r="E2226" i="29"/>
  <c r="E2225" i="29"/>
  <c r="E2222" i="29"/>
  <c r="E2221" i="29"/>
  <c r="E2218" i="29"/>
  <c r="E2217" i="29"/>
  <c r="E2214" i="29"/>
  <c r="E2213" i="29"/>
  <c r="E2210" i="29"/>
  <c r="E2209" i="29"/>
  <c r="E2206" i="29"/>
  <c r="E2205" i="29"/>
  <c r="E2202" i="29"/>
  <c r="E2201" i="29"/>
  <c r="E2198" i="29"/>
  <c r="E2197" i="29"/>
  <c r="E2194" i="29"/>
  <c r="E2193" i="29"/>
  <c r="E2190" i="29"/>
  <c r="E2189" i="29"/>
  <c r="E2186" i="29"/>
  <c r="E2185" i="29"/>
  <c r="E2182" i="29"/>
  <c r="E2181" i="29"/>
  <c r="E2178" i="29"/>
  <c r="E2177" i="29"/>
  <c r="E2174" i="29"/>
  <c r="E2173" i="29"/>
  <c r="E2170" i="29"/>
  <c r="E2169" i="29"/>
  <c r="E2166" i="29"/>
  <c r="E2165" i="29"/>
  <c r="E2162" i="29"/>
  <c r="E2161" i="29"/>
  <c r="E2158" i="29"/>
  <c r="E2157" i="29"/>
  <c r="E2154" i="29"/>
  <c r="E2153" i="29"/>
  <c r="E2150" i="29"/>
  <c r="E2149" i="29"/>
  <c r="E2146" i="29"/>
  <c r="E2145" i="29"/>
  <c r="E2142" i="29"/>
  <c r="E2141" i="29"/>
  <c r="E2138" i="29"/>
  <c r="E2137" i="29"/>
  <c r="E2134" i="29"/>
  <c r="E2133" i="29"/>
  <c r="E2130" i="29"/>
  <c r="E2129" i="29"/>
  <c r="E2126" i="29"/>
  <c r="E2125" i="29"/>
  <c r="E2122" i="29"/>
  <c r="E2121" i="29"/>
  <c r="E2118" i="29"/>
  <c r="E2117" i="29"/>
  <c r="E2114" i="29"/>
  <c r="E2113" i="29"/>
  <c r="E2110" i="29"/>
  <c r="E2109" i="29"/>
  <c r="E2106" i="29"/>
  <c r="E2105" i="29"/>
  <c r="E2102" i="29"/>
  <c r="E2101" i="29"/>
  <c r="E2098" i="29"/>
  <c r="E2097" i="29"/>
  <c r="E2094" i="29"/>
  <c r="E2093" i="29"/>
  <c r="E2090" i="29"/>
  <c r="E2089" i="29"/>
  <c r="E2086" i="29"/>
  <c r="E2085" i="29"/>
  <c r="E2082" i="29"/>
  <c r="E2081" i="29"/>
  <c r="E2078" i="29"/>
  <c r="E2077" i="29"/>
  <c r="E2074" i="29"/>
  <c r="E2073" i="29"/>
  <c r="E2070" i="29"/>
  <c r="E2069" i="29"/>
  <c r="E2066" i="29"/>
  <c r="E2065" i="29"/>
  <c r="E2062" i="29"/>
  <c r="E2061" i="29"/>
  <c r="E2058" i="29"/>
  <c r="E2057" i="29"/>
  <c r="E2054" i="29"/>
  <c r="E2053" i="29"/>
  <c r="E2050" i="29"/>
  <c r="E2049" i="29"/>
  <c r="E2046" i="29"/>
  <c r="E2045" i="29"/>
  <c r="E2042" i="29"/>
  <c r="E2041" i="29"/>
  <c r="E2038" i="29"/>
  <c r="E2037" i="29"/>
  <c r="E2034" i="29"/>
  <c r="E2033" i="29"/>
  <c r="E2030" i="29"/>
  <c r="E2029" i="29"/>
  <c r="E2026" i="29"/>
  <c r="E2025" i="29"/>
  <c r="E2022" i="29"/>
  <c r="E2021" i="29"/>
  <c r="E2018" i="29"/>
  <c r="E2017" i="29"/>
  <c r="E2014" i="29"/>
  <c r="E2013" i="29"/>
  <c r="E2010" i="29"/>
  <c r="E2009" i="29"/>
  <c r="E2006" i="29"/>
  <c r="E2005" i="29"/>
  <c r="E2002" i="29"/>
  <c r="E2001" i="29"/>
  <c r="E1998" i="29"/>
  <c r="E1997" i="29"/>
  <c r="E1994" i="29"/>
  <c r="E1993" i="29"/>
  <c r="E1990" i="29"/>
  <c r="E1989" i="29"/>
  <c r="E1986" i="29"/>
  <c r="E1985" i="29"/>
  <c r="E1982" i="29"/>
  <c r="E1981" i="29"/>
  <c r="E1978" i="29"/>
  <c r="E1977" i="29"/>
  <c r="E1974" i="29"/>
  <c r="E1973" i="29"/>
  <c r="E1970" i="29"/>
  <c r="E1969" i="29"/>
  <c r="E1966" i="29"/>
  <c r="E1965" i="29"/>
  <c r="E1962" i="29"/>
  <c r="E1961" i="29"/>
  <c r="E1958" i="29"/>
  <c r="E1957" i="29"/>
  <c r="E1954" i="29"/>
  <c r="E1953" i="29"/>
  <c r="E1950" i="29"/>
  <c r="E1949" i="29"/>
  <c r="E1946" i="29"/>
  <c r="E1945" i="29"/>
  <c r="E1942" i="29"/>
  <c r="E1941" i="29"/>
  <c r="E1938" i="29"/>
  <c r="E1937" i="29"/>
  <c r="E1934" i="29"/>
  <c r="E1933" i="29"/>
  <c r="E1930" i="29"/>
  <c r="E1929" i="29"/>
  <c r="E1926" i="29"/>
  <c r="E1925" i="29"/>
  <c r="E1922" i="29"/>
  <c r="E1921" i="29"/>
  <c r="E1918" i="29"/>
  <c r="E1917" i="29"/>
  <c r="E1914" i="29"/>
  <c r="E1913" i="29"/>
  <c r="E1910" i="29"/>
  <c r="E1909" i="29"/>
  <c r="E1906" i="29"/>
  <c r="E1905" i="29"/>
  <c r="E1902" i="29"/>
  <c r="E1901" i="29"/>
  <c r="E1898" i="29"/>
  <c r="E1897" i="29"/>
  <c r="E1894" i="29"/>
  <c r="E1893" i="29"/>
  <c r="E1890" i="29"/>
  <c r="E1889" i="29"/>
  <c r="E1886" i="29"/>
  <c r="E1885" i="29"/>
  <c r="E1882" i="29"/>
  <c r="E1881" i="29"/>
  <c r="E1878" i="29"/>
  <c r="E1877" i="29"/>
  <c r="E1874" i="29"/>
  <c r="E1873" i="29"/>
  <c r="E1870" i="29"/>
  <c r="E1869" i="29"/>
  <c r="E1866" i="29"/>
  <c r="E1865" i="29"/>
  <c r="E1862" i="29"/>
  <c r="E1861" i="29"/>
  <c r="E1858" i="29"/>
  <c r="E1857" i="29"/>
  <c r="E1854" i="29"/>
  <c r="E1853" i="29"/>
  <c r="E1850" i="29"/>
  <c r="E1849" i="29"/>
  <c r="E1846" i="29"/>
  <c r="E1845" i="29"/>
  <c r="E1842" i="29"/>
  <c r="E1841" i="29"/>
  <c r="E1838" i="29"/>
  <c r="E1837" i="29"/>
  <c r="E1834" i="29"/>
  <c r="E1833" i="29"/>
  <c r="E1830" i="29"/>
  <c r="E1829" i="29"/>
  <c r="E1826" i="29"/>
  <c r="E1825" i="29"/>
  <c r="E1822" i="29"/>
  <c r="E1821" i="29"/>
  <c r="E1818" i="29"/>
  <c r="E1817" i="29"/>
  <c r="E1814" i="29"/>
  <c r="E1813" i="29"/>
  <c r="E1810" i="29"/>
  <c r="E1809" i="29"/>
  <c r="E1806" i="29"/>
  <c r="E1805" i="29"/>
  <c r="E1802" i="29"/>
  <c r="E1801" i="29"/>
  <c r="E1798" i="29"/>
  <c r="E1797" i="29"/>
  <c r="E1794" i="29"/>
  <c r="E1793" i="29"/>
  <c r="E1790" i="29"/>
  <c r="E1789" i="29"/>
  <c r="B3" i="13"/>
  <c r="B16" i="13"/>
  <c r="B13" i="13"/>
  <c r="B7" i="13"/>
  <c r="B3" i="27"/>
  <c r="B25" i="27"/>
  <c r="B3" i="25"/>
  <c r="B25" i="25"/>
  <c r="B22" i="25"/>
  <c r="B19" i="25"/>
  <c r="B16" i="25"/>
  <c r="B13" i="25"/>
  <c r="B7" i="25"/>
  <c r="B3" i="23"/>
  <c r="B25" i="23"/>
  <c r="B22" i="23"/>
  <c r="B19" i="23"/>
  <c r="B16" i="23"/>
  <c r="B13" i="23"/>
  <c r="B7" i="23"/>
  <c r="E169" i="26"/>
  <c r="E157" i="26"/>
  <c r="E145" i="26"/>
  <c r="E133" i="26"/>
  <c r="E121" i="26"/>
  <c r="L1" i="26"/>
  <c r="E169" i="24"/>
  <c r="E157" i="24"/>
  <c r="E145" i="24"/>
  <c r="E133" i="24"/>
  <c r="E121" i="24"/>
  <c r="L1" i="24"/>
  <c r="E169" i="22"/>
  <c r="E157" i="22"/>
  <c r="E145" i="22"/>
  <c r="E133" i="22"/>
  <c r="E121" i="22"/>
  <c r="L1" i="22"/>
  <c r="E133" i="12"/>
  <c r="E121" i="12"/>
  <c r="L1" i="12"/>
  <c r="B5" i="8"/>
  <c r="B6" i="8" s="1"/>
  <c r="B7" i="8" s="1"/>
  <c r="C5" i="8"/>
  <c r="C6" i="8" s="1"/>
  <c r="C7" i="8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A5" i="8"/>
  <c r="A6" i="8" s="1"/>
  <c r="A7" i="8" s="1"/>
  <c r="A8" i="8" s="1"/>
  <c r="A9" i="8" s="1"/>
  <c r="A10" i="8" s="1"/>
  <c r="A11" i="8" s="1"/>
  <c r="A12" i="8" s="1"/>
  <c r="A13" i="8" s="1"/>
  <c r="D24" i="8"/>
  <c r="D18" i="8" s="1"/>
  <c r="E4" i="8"/>
  <c r="H4" i="8"/>
  <c r="A14" i="8" l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B13" i="27"/>
  <c r="F1001" i="29"/>
  <c r="G1001" i="34"/>
  <c r="G1002" i="34"/>
  <c r="D20" i="8"/>
  <c r="B8" i="8"/>
  <c r="B9" i="8" s="1"/>
  <c r="B10" i="8" s="1"/>
  <c r="B11" i="8" s="1"/>
  <c r="B12" i="8" s="1"/>
  <c r="B13" i="8" s="1"/>
  <c r="B14" i="8" s="1"/>
  <c r="B15" i="8" s="1"/>
  <c r="B16" i="8" s="1"/>
  <c r="B7" i="27"/>
  <c r="K1001" i="29"/>
  <c r="K1002" i="29"/>
  <c r="B19" i="27"/>
  <c r="C20" i="8"/>
  <c r="C21" i="8" s="1"/>
  <c r="C22" i="8" s="1"/>
  <c r="C23" i="8" s="1"/>
  <c r="C24" i="8" s="1"/>
  <c r="D5" i="8"/>
  <c r="D11" i="8"/>
  <c r="D22" i="8"/>
  <c r="D9" i="8"/>
  <c r="D15" i="8"/>
  <c r="D23" i="8"/>
  <c r="D13" i="8"/>
  <c r="D19" i="8"/>
  <c r="D17" i="8"/>
  <c r="D8" i="8"/>
  <c r="D10" i="8"/>
  <c r="D12" i="8"/>
  <c r="D14" i="8"/>
  <c r="D16" i="8"/>
  <c r="D6" i="8"/>
  <c r="D7" i="8"/>
  <c r="D21" i="8"/>
  <c r="F1002" i="29"/>
  <c r="L1002" i="29" s="1"/>
  <c r="E9" i="8"/>
  <c r="H9" i="8" s="1"/>
  <c r="E12" i="8"/>
  <c r="H12" i="8" s="1"/>
  <c r="E16" i="8"/>
  <c r="H16" i="8" s="1"/>
  <c r="E15" i="8"/>
  <c r="H15" i="8" s="1"/>
  <c r="E14" i="8"/>
  <c r="H14" i="8" s="1"/>
  <c r="E13" i="8"/>
  <c r="H13" i="8" s="1"/>
  <c r="E6" i="8"/>
  <c r="H6" i="8" s="1"/>
  <c r="E7" i="8"/>
  <c r="H7" i="8" s="1"/>
  <c r="E5" i="8"/>
  <c r="H5" i="8" s="1"/>
  <c r="E11" i="8"/>
  <c r="H11" i="8" s="1"/>
  <c r="E8" i="8"/>
  <c r="H8" i="8" s="1"/>
  <c r="E10" i="8"/>
  <c r="H10" i="8" s="1"/>
  <c r="B16" i="39" l="1"/>
  <c r="B22" i="27"/>
  <c r="G1000" i="34"/>
  <c r="K1000" i="29"/>
  <c r="L1001" i="29"/>
  <c r="L1000" i="29" s="1"/>
  <c r="F1000" i="29"/>
  <c r="B16" i="27"/>
  <c r="B17" i="8"/>
  <c r="E17" i="8"/>
  <c r="H17" i="8" s="1"/>
  <c r="B18" i="8" l="1"/>
  <c r="E18" i="8"/>
  <c r="H18" i="8" s="1"/>
  <c r="B19" i="8" l="1"/>
  <c r="E19" i="8"/>
  <c r="H19" i="8" s="1"/>
  <c r="B20" i="8" l="1"/>
  <c r="E20" i="8"/>
  <c r="H20" i="8" s="1"/>
  <c r="B21" i="8" l="1"/>
  <c r="E21" i="8"/>
  <c r="H21" i="8" s="1"/>
  <c r="B22" i="8" l="1"/>
  <c r="E22" i="8"/>
  <c r="H22" i="8" s="1"/>
  <c r="B23" i="8" l="1"/>
  <c r="E23" i="8"/>
  <c r="H23" i="8" s="1"/>
  <c r="B24" i="8" l="1"/>
  <c r="E24" i="8"/>
  <c r="H2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Oscar</author>
    <author>tom.oscar</author>
  </authors>
  <commentList>
    <comment ref="G2" authorId="0" shapeId="0" xr:uid="{A915CD8B-D186-4CC6-BC1A-5200C1537691}">
      <text>
        <r>
          <rPr>
            <sz val="9"/>
            <color indexed="81"/>
            <rFont val="Tahoma"/>
            <family val="2"/>
          </rPr>
          <t>NeuralTools Quick Summary (Prediction)
Net Information
   Name: Net Trained on Dependent
   Configuration: MLFN Numeric Predictor (nodes: 2, 2)
   Location: This Workbook
   Independent Category Variables: 0
   Independent Numeric Variables: 4 (Previous pH, Temperature, pH, Time)
   Dependent Variable: Numeric Var. (Log Number)
Prediction
   Number of Cases: 21
   Live Prediction Enabled: YES
Data Set
   Name: Predict
   Number of Rows: 21
   Manual Case Tags: NO
   Variable Matching: Automatic
   Indep. Category Variables Used: None
   Indep. Numeric Variables Used: Names from training
   Dependent Variable: Numeric Var. (Log Number)</t>
        </r>
      </text>
    </comment>
    <comment ref="J2" authorId="1" shapeId="0" xr:uid="{00000000-0006-0000-0100-000002000000}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#1
   Configuration: MLFN Numeric Predictor (nodes: 2, 2)
   Location: This Workbook
   Independent Category Variables: 0
   Independent Numeric Variables: 4 (Previous pH, Temperature, pH, Time)
   Dependent Variable: Numeric Var. (Log Number)
Prediction
   Number of Cases: 21
   Live Prediction Enabled: YES
Data Set
   Name: Data Set #2
   Number of Rows: 21
   Manual Case Tags: NO
   Variable Matching: Automatic
   Indep. Category Variables Used: None
   Indep. Numeric Variables Used: Names from training
   Dependent Variable: Numeric Var. (Log Number)</t>
        </r>
      </text>
    </comment>
    <comment ref="E3" authorId="0" shapeId="0" xr:uid="{EC6A7890-030F-4AB2-A78D-F972F99FE642}">
      <text>
        <r>
          <rPr>
            <sz val="9"/>
            <color indexed="81"/>
            <rFont val="Tahoma"/>
            <family val="2"/>
          </rPr>
          <t>NeuralTools Live Prediction Variable
Name of Net: "Net Trained on Dependent"
Net Configuration: MLFN Numeric Predictor (nodes: 2, 2)
Variable Matching: Automatic
   Independent Category Variables: 0
   Independent Numeric Variables: 4
      Previous pH
      Temperature
      pH
      Time</t>
        </r>
      </text>
    </comment>
    <comment ref="H3" authorId="0" shapeId="0" xr:uid="{95634AA7-1329-4DEF-B864-9F9BC05E4200}">
      <text>
        <r>
          <rPr>
            <sz val="9"/>
            <color indexed="81"/>
            <rFont val="Tahoma"/>
            <family val="2"/>
          </rPr>
          <t>NeuralTools Live Prediction Variable
Name of Net: "Net Trained on Dependent"
Net Configuration: MLFN Numeric Predictor (nodes: 2, 2)
Variable Matching: Automatic
   Independent Category Variables: 0
   Independent Numeric Variables: 4
      Previous pH
      Temperature
      pH
      Time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tom.oscar</author>
  </authors>
  <commentList>
    <comment ref="H1" authorId="0" shapeId="0" xr:uid="{00000000-0006-0000-0300-000001000000}">
      <text>
        <r>
          <rPr>
            <sz val="9"/>
            <color indexed="81"/>
            <rFont val="Tahoma"/>
            <family val="2"/>
          </rPr>
          <t>NeuralTools Quick Summary (Train-Test)
Net Information
   Name: Net Trained on Dependent
   Configuration: MLFN Numeric Predictor (nodes: 2, 2)
   Location: This Workbook
   Independent Category Variables: 0
   Independent Numeric Variables: 4 (Previous pH, Temperature, pH, Time)
   Dependent Variable: Numeric Var. (Log Number)
Training
   Number of Cases: 770
   Training Time: 00:03:00
   Number of Trials: 412123
   Reason Stopped: Auto-Stopped
   % Bad Predictions (30% Tolerance): 0.0000%
   Root Mean Square Error: 0.3079
   Mean Absolute Error: 0.2326
   Std. Deviation of Abs. Error: 0.2018
Testing
   Number of Cases: 330
   % Bad Predictions (30% Tolerance): 0.0000%
   Root Mean Square Error: 0.3095
   Mean Absolute Error: 0.2276
   Std. Deviation of Abs. Error: 0.2097
Data Set
   Name: Dependent
   Number of Rows: 1100
   Manual Case Tags: NO
Variable Impact Analysis
   Time: 63.6652%
   Temperature: 29.0182%
   pH: 4.9059%
   Previous pH: 2.4108%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tom.oscar</author>
  </authors>
  <commentList>
    <comment ref="H1" authorId="0" shapeId="0" xr:uid="{00000000-0006-0000-0400-000001000000}">
      <text>
        <r>
          <rPr>
            <sz val="9"/>
            <color indexed="81"/>
            <rFont val="Tahoma"/>
            <family val="2"/>
          </rPr>
          <t>NeuralTools Quick Summary (Testing)
Net Information
   Name: Net Trained on Dependent
   Configuration: MLFN Numeric Predictor (nodes: 2, 2)
   Location: This Workbook
   Independent Category Variables: 0
   Independent Numeric Variables: 4 (Previous pH, Temperature, pH, Time)
   Dependent Variable: Numeric Var. (Log Number)
Testing
   Number of Cases: 411
   % Bad Predictions (30% Tolerance): 0.0000%
   Root Mean Square Error: 0.2671
   Mean Absolute Error: 0.2044
   Std. Deviation of Abs. Error: 0.1720
Data Set
   Name: Independent
   Number of Rows: 411
   Manual Case Tags: NO
   Variable Matching: Automatic
   Indep. Category Variables Used: None
   Indep. Numeric Variables Used: Names from training
   Dependent Variable: Numeric Var. (Log Number)</t>
        </r>
      </text>
    </comment>
  </commentList>
</comments>
</file>

<file path=xl/sharedStrings.xml><?xml version="1.0" encoding="utf-8"?>
<sst xmlns="http://schemas.openxmlformats.org/spreadsheetml/2006/main" count="3412" uniqueCount="356">
  <si>
    <t>pH</t>
  </si>
  <si>
    <t>22a</t>
  </si>
  <si>
    <t>39a</t>
  </si>
  <si>
    <t>46a</t>
  </si>
  <si>
    <t>ID</t>
  </si>
  <si>
    <t>Previous pH</t>
  </si>
  <si>
    <t>Temperature</t>
  </si>
  <si>
    <t>Time</t>
  </si>
  <si>
    <t>Log Number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</si>
  <si>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</si>
  <si>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</si>
  <si>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</si>
  <si>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</si>
  <si>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</si>
  <si>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</si>
  <si>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</si>
  <si>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</si>
  <si>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</si>
  <si>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</si>
  <si>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</si>
  <si>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</si>
  <si>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</si>
  <si>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</si>
  <si>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</si>
  <si>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</si>
  <si>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</si>
  <si>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</si>
  <si>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</si>
  <si>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</si>
  <si>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</si>
  <si>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</si>
  <si>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</si>
  <si>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</si>
  <si>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</si>
  <si>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</si>
  <si>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</si>
  <si>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</si>
  <si>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</si>
  <si>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</si>
  <si>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</si>
  <si>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</si>
  <si>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</si>
  <si>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</si>
  <si>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</si>
  <si>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</si>
  <si>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</si>
  <si>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</si>
  <si>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</si>
  <si>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</si>
  <si>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ST_PreviouspH</t>
  </si>
  <si>
    <t>2:Info</t>
  </si>
  <si>
    <t>2:Ranges</t>
  </si>
  <si>
    <t>2:MultiRefs</t>
  </si>
  <si>
    <t>2:Extension Info</t>
  </si>
  <si>
    <t>ST_Temperature</t>
  </si>
  <si>
    <t>3:Info</t>
  </si>
  <si>
    <t>3:Ranges</t>
  </si>
  <si>
    <t>3:MultiRefs</t>
  </si>
  <si>
    <t>3:Extension Info</t>
  </si>
  <si>
    <t>ST_pH</t>
  </si>
  <si>
    <t>4:Info</t>
  </si>
  <si>
    <t>4:Ranges</t>
  </si>
  <si>
    <t>4:MultiRefs</t>
  </si>
  <si>
    <t>4:Extension Info</t>
  </si>
  <si>
    <t>ST_Time</t>
  </si>
  <si>
    <t>5:Info</t>
  </si>
  <si>
    <t>5:Ranges</t>
  </si>
  <si>
    <t>5:MultiRefs</t>
  </si>
  <si>
    <t>5:Extension Info</t>
  </si>
  <si>
    <t>ST_LogNumber</t>
  </si>
  <si>
    <t>Format of Record</t>
  </si>
  <si>
    <t>Rows in Record</t>
  </si>
  <si>
    <t>NeuralTools Variable Record</t>
  </si>
  <si>
    <t>Format of Variable Record</t>
  </si>
  <si>
    <t>Rows in Variable Record</t>
  </si>
  <si>
    <t>NeuralTools Output DS Record</t>
  </si>
  <si>
    <t>Input DS GUID</t>
  </si>
  <si>
    <t>Tag Used</t>
  </si>
  <si>
    <t>Prediction</t>
  </si>
  <si>
    <t>DG337F4876</t>
  </si>
  <si>
    <t>ST_PreviouspH_1</t>
  </si>
  <si>
    <t>ST_Temperature_2</t>
  </si>
  <si>
    <t>ST_pH_3</t>
  </si>
  <si>
    <t>ST_Time_4</t>
  </si>
  <si>
    <t>ST_LogNumber_5</t>
  </si>
  <si>
    <t>DG19B25910</t>
  </si>
  <si>
    <t>Prediction Report: "Net Trained on Data Set #1"</t>
  </si>
  <si>
    <t>VPF8FCE22323504E</t>
  </si>
  <si>
    <t>VG1C6AF6333055EC3D</t>
  </si>
  <si>
    <t>ST_PredictionReportNetTrainedonDataSet1</t>
  </si>
  <si>
    <t>VP22093A401B751522</t>
  </si>
  <si>
    <t>VG14C4734B330F5FD</t>
  </si>
  <si>
    <t>ST_PredictionReportNetTrainedonDataSet1_8</t>
  </si>
  <si>
    <t>predict</t>
  </si>
  <si>
    <t>minimum</t>
  </si>
  <si>
    <t>maximum</t>
  </si>
  <si>
    <t>ST_PreviouspH_2</t>
  </si>
  <si>
    <t>ST_Temperature_3</t>
  </si>
  <si>
    <t>ST_pH_4</t>
  </si>
  <si>
    <t>ST_Time_5</t>
  </si>
  <si>
    <t>ST_LogNumber_6</t>
  </si>
  <si>
    <t>DGBC44EB1</t>
  </si>
  <si>
    <t>Dependent</t>
  </si>
  <si>
    <t>VP20C0AC6A4D1C8F9</t>
  </si>
  <si>
    <t>VG1295BDCD27EFFF19</t>
  </si>
  <si>
    <t>VP34DC7B1638FCB842</t>
  </si>
  <si>
    <t>VG24B7BD1C35DA6141</t>
  </si>
  <si>
    <t>VPD5CDF92ABBAB07</t>
  </si>
  <si>
    <t>VG61892A795B1D4</t>
  </si>
  <si>
    <t>VP1BF9B6D430C57DCE</t>
  </si>
  <si>
    <t>VG2A82078F1E8F5074</t>
  </si>
  <si>
    <t>VP381E51F277FB64A</t>
  </si>
  <si>
    <t>VG310A41E61B10AA12</t>
  </si>
  <si>
    <t>DG38825FA5</t>
  </si>
  <si>
    <t>Independent</t>
  </si>
  <si>
    <t>VP3529584EE9687E0</t>
  </si>
  <si>
    <t>VG1A6244543A67261A</t>
  </si>
  <si>
    <t>VP1E5CBF8928BBF0CF</t>
  </si>
  <si>
    <t>VG2DB97C3126839E0F</t>
  </si>
  <si>
    <t>VP1A8638202C838923</t>
  </si>
  <si>
    <t>VG3A0BD8EF2059A3F</t>
  </si>
  <si>
    <t>VP2DD6C214331244AE</t>
  </si>
  <si>
    <t>VG365872602048262A</t>
  </si>
  <si>
    <t>VP12ED3A7BBF73AA5</t>
  </si>
  <si>
    <t>VG20C0B32B2DF6086D</t>
  </si>
  <si>
    <t>DG86FA3C6</t>
  </si>
  <si>
    <t>Predict</t>
  </si>
  <si>
    <t>VP76404311B1F155E</t>
  </si>
  <si>
    <t>VG71229E62CE8F097</t>
  </si>
  <si>
    <t>VP1C1906B84D9C2E5</t>
  </si>
  <si>
    <t>VG32E77D422B30F6E7</t>
  </si>
  <si>
    <t>VPC9C9D097A18A7C</t>
  </si>
  <si>
    <t>VG1FE19651F3B283</t>
  </si>
  <si>
    <t>VP3558D0E62BAB9A41</t>
  </si>
  <si>
    <t>VGBA17CC518B42D0B</t>
  </si>
  <si>
    <t>VP2C3077C91421A448</t>
  </si>
  <si>
    <t>VG4713B7031551D7D</t>
  </si>
  <si>
    <t>NeuralTools Input DS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</si>
  <si>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</si>
  <si>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</si>
  <si>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</si>
  <si>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</si>
  <si>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</si>
  <si>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</si>
  <si>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</si>
  <si>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</si>
  <si>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</si>
  <si>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Auto Testing Fix Selection</t>
  </si>
  <si>
    <t>Auto Testing Random Seed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</si>
  <si>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</si>
  <si>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</si>
  <si>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</si>
  <si>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</si>
  <si>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</si>
  <si>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</si>
  <si>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</si>
  <si>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</si>
  <si>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</si>
  <si>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</si>
  <si>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</si>
  <si>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</si>
  <si>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</si>
  <si>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</si>
  <si>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</si>
  <si>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</si>
  <si>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</si>
  <si>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</si>
  <si>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</si>
  <si>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</si>
  <si>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</si>
  <si>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</si>
  <si>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</si>
  <si>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</si>
  <si>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</si>
  <si>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</si>
  <si>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</si>
  <si>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</si>
  <si>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</si>
  <si>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</si>
  <si>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</si>
  <si>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</si>
  <si>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</si>
  <si>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</si>
  <si>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</si>
  <si>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</si>
  <si>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</si>
  <si>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</si>
  <si>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</si>
  <si>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</si>
  <si>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</si>
  <si>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</si>
  <si>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</si>
  <si>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</si>
  <si>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Testing Subset Sensitivity Analysis Row (added in 6.0.0 / record format 2)</t>
  </si>
  <si>
    <t>Last Training Session Compatible with TSSA</t>
  </si>
  <si>
    <t>Last Session Duration (Seconds)</t>
  </si>
  <si>
    <t>Net Config Type</t>
  </si>
  <si>
    <t>MLFN net is auto-configured</t>
  </si>
  <si>
    <t>MLFN 1st Layer Count</t>
  </si>
  <si>
    <t>MLFN 2nd Layer Count</t>
  </si>
  <si>
    <t>_TRUE</t>
  </si>
  <si>
    <t>_FALSE</t>
  </si>
  <si>
    <t>G1316150386070097842</t>
  </si>
  <si>
    <t>D17 Model 2.xlsx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</si>
  <si>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</si>
  <si>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</si>
  <si>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</si>
  <si>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</si>
  <si>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</si>
  <si>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</si>
  <si>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</si>
  <si>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</si>
  <si>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</si>
  <si>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</si>
  <si>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</si>
  <si>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</si>
  <si>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</si>
  <si>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</si>
  <si>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</si>
  <si>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Dependent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</si>
  <si>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</si>
  <si>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</si>
  <si>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</si>
  <si>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</si>
  <si>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</si>
  <si>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0000001553⼁sssssssssssssssssssssssssssssssssssssssssssssssssssssssssssssssssssssssssssssssssssssssss৾烲ः볿獓ँउउउ缨䵡Ｃ_xFFFF_⫿ंउऐउँउँउउउउउĪउဉउ؉उउउउउउउ⤉缨ڪ２_xFFFF_⫿इउऄउंउتउЉउȉउ⨉अउऄउँउЪउᔉउᐉㅇㄳㄶ〵㠳〶〷㤰㠷㈴̪उĉउउȪउᤉउ᠉敎⁴牔楡敮⁤湯䐠灥湥敤瑮ĪउЉउĉउ⠉ϩउ_xFFFF__xFFFF_ःĉउउःࠉउउउउ⫿ँउऄ׾ԅԅԅԃąԅąԁ％_xFFFF_⣿ϩԅ_xFFFF__xFFFF_ĪԅЅԅЅԅ⠅쨅㮚_xFFFF__xFFFF_ԃࠅԅԅԅԅ⫿ϫԅԈԅ乁京歅㿱ԃࠅԅ눅樂᳁⩀ԃԅԄԅ_xFFFF__xFFFF_ȪԅЅԅ％_xFFFF_⫿ԁԅԌԅ個敲楶畯⁳䡰ԃąԅԅ턨ԇ％_xFFFF_⫿ԄԅԈԅ序죽桟㿱̪ԅࠅԅ눅樂᳁⩀ԂԅԈԅ㌳㌳㌳䀡Īԅࠅԅ촅쳌쳌ᛌ⥀⠩쨁㮚_xFFFF__xFFFF_׾ԃࠅԅԅԅԅ⫿ϫԅԈԅ굝⪹㱐䀡ԃࠅԅ琅䗑崗㭴⩀ԃԅԄԅ_xFFFF__xFFFF_ȪԅЅԅ％_xFFFF_⫿ԁԅԌԅ吋浥数慲畴敲ԃąԅԅ턨ԇ％_xFFFF_⫿ԄԅԈԅ뢣琂㥲䀡̪ԅࠅԅ琅䗑崗㭴⩀ԂԅԈԅԅԅԅ䁄Īԅࠅԅԅԅԅ⸅⥀⠩쨂㮚_xFFFF__xFFFF_ԃࠅԅԅԅԅ⫿ϫԅԈԅ᥾㿬ԃࠅԅ挅ဗ䪛᥃⩀ԃԅԄԅ۾_xFFFF__xFFFF_Ȫ؆І؆＆_xFFFF_⫿؁؆؃؆瀂⩈ϩ؆؁؆⠆ߑ؆_xFFFF__xFFFF_Ъ؆ࠆ؆찆秨︞⨿؃؆؈؆ᝣ鬐䍊䀙Ȫ؆ࠆ؆騆香香ᶙ⩀؁؆؈؆쳍쳌쳌䀔⤩̨髊［_xFFFF_⫿Ϭ؆؈؆؆؆؆￸؃ࠆ؆ㄆ࿃㳀㲡⩀Ϫ؆؈؆ﲬ碄䀴̪؆І؆＆_xFFFF_⫿؂؆؄؆_xFFFF__xFFFF_Ī؆Ԇ؆І楔敭؃Ć؆؆턨؇＆_xFFFF_⫿؄؆؈؆ⷰﳙ鱹䀼̪৾उࠉउᐉ곢蓼㑸⩀ंउईउउउ쀉䁨Īउࠉउउउउउ⤉⤩ः）_xFFFF_⫿ँउऄउउउ⠩ϫउ_xFFFF__xFFFF_ःࠉउ܉牰摥捩⩴Ϫउअउ琄獥⩴ःउऄउ_xFFFF__xFFFF_ȪउЉउ）_xFFFF_⫿ँउऍउ琌条癟牡慩汢⩥ϩउआउ琅慲湩⤩ँ）_xFFFF_⫿Ϭउईउउउउ￸ःࠉउ媫切ˢ⩀ϪउईउＷ왺뭀䀜̪उЉउ）_xFFFF_෾⫿ം഍ഄ഍_xFFFF__xFFFF_Ī഍଍഍਍潌⁧畎扭牥ഃč഍഍턨ഇ－_xFFFF_⫿ഄ഍ഈ഍_xDF47_⏭_xDF2E_䀂̪഍ࠍ഍㜍竿䃆᲻⩀ം഍ഈ഍⣶轜㗂䀥Ī഍ࠍ഍騍香香ಙ⥀⠩ߑ഍_xFFFF__xFFFF_ପ഍ࠍ഍഍഍഍഍⨍ഊ഍ഄ഍഍഍प഍č഍഍ࠪ഍ࠍ഍഍഍഍⨿ഇ഍ഈ഍഍഍഍䀍ت഍č഍čԪ഍ࠍ഍഍഍഍഍⨍ഄ഍ഁ഍⨍ഃ഍ഈ഍഍̝̃̃̃Ȫ̃ẵ̃Ī̃ẵă⤩)</t>
  </si>
  <si>
    <t>0000001876sssssssssssssssssssssssssssssssssssssssssssssssssssssssssssssssssssssssssssssssssssssssss৾烲ः༾ँउउउ缨䵡Ｃ_xFFFF_⫿ंउऐउँउँउउउउउĪउဉउ؉उउउउउउउ⤉缨ڪ２_xFFFF_⫿इउऄउंउتउЉउȉउ⨉अउऄउँउЪउᔉउᐉㅇㄳㄶ〵㠳〶〷㤰㠷㈴̪उĉउउȪउᤉउ᠉敎⁴牔楡敮⁤湯䐠灥湥敤瑮ĪउЉउĉउ⠉ϩउ_xFFFF__xFFFF_ःĉउउःࠉउउउउ⫿ँउऄ׾ԅԅԅԃąԅąԁ％_xFFFF_⣿ϩԅ_xFFFF__xFFFF_ĪԅЅԅЅԅ⠅쨅㮚_xFFFF__xFFFF_ԃࠅԅԅԅԅ⫿ϫԅԈԅ乁京歅㿱ԃࠅԅ눅樂᳁⩀ԃԅԄԅ_xFFFF__xFFFF_ȪԅЅԅ％_xFFFF_⫿ԁԅԌԅ個敲楶畯⁳䡰ԃąԅԅ턨ԇ％_xFFFF_⫿ԄԅԈԅ序죽桟㿱̪ԅࠅԅ눅樂᳁⩀ԂԅԈԅ㌳㌳㌳䀡Īԅࠅԅ촅쳌쳌ᛌ⥀⠩쨁㮚_xFFFF__xFFFF_׾ԃࠅԅԅԅԅ⫿ϫԅԈԅ굝⪹㱐䀡ԃࠅԅ琅䗑崗㭴⩀ԃԅԄԅ_xFFFF__xFFFF_ȪԅЅԅ％_xFFFF_⫿ԁԅԌԅ吋浥数慲畴敲ԃąԅԅ턨ԇ％_xFFFF_⫿ԄԅԈԅ뢣琂㥲䀡̪ԅࠅԅ琅䗑崗㭴⩀ԂԅԈԅԅԅԅ䁄Īԅࠅԅԅԅԅ⸅⥀⠩쨂㮚_xFFFF__xFFFF_ԃࠅԅԅԅԅ⫿ϫԅԈԅ᥾㿬ԃࠅԅ挅ဗ䪛᥃⩀ԃԅԄԅ۾_xFFFF__xFFFF_Ȫ؆І؆＆_xFFFF_⫿؁؆؃؆瀂⩈ϩ؆؁؆⠆ߑ؆_xFFFF__xFFFF_Ъ؆ࠆ؆찆秨︞⨿؃؆؈؆ᝣ鬐䍊䀙Ȫ؆ࠆ؆騆香香ᶙ⩀؁؆؈؆쳍쳌쳌䀔⤩̨髊［_xFFFF_⫿Ϭ؆؈؆؆؆؆￸؃ࠆ؆ㄆ࿃㳀㲡⩀Ϫ؆؈؆ﲬ碄䀴̪؆І؆＆_xFFFF_⫿؂؆؄؆_xFFFF__xFFFF_Ī؆Ԇ؆І楔敭؃Ć؆؆턨؇＆_xFFFF_⫿؄؆؈؆ⷰﳙ鱹䀼̪৾उࠉउᐉ곢蓼㑸⩀ंउईउउउ쀉䁨Īउࠉउउउउउ⤉⤩ः）_xFFFF_⫿ँउऄउउउ⠩ϫउ_xFFFF__xFFFF_ःࠉउ܉牰摥捩⩴Ϫउअउ琄獥⩴ःउऄउ_xFFFF__xFFFF_ȪउЉउ）_xFFFF_⫿ँउऍउ琌条癟牡慩汢⩥ϩउआउ琅慲湩⤩ँ）_xFFFF_⫿Ϭउईउउउउ￸ःࠉउ媫切ˢ⩀ϪउईउＷ왺뭀䀜̪उЉउ）_xFFFF_෾⫿ം഍ഄ഍_xFFFF__xFFFF_Ī഍଍഍਍潌⁧畎扭牥ഃč഍഍턨ഇ－_xFFFF_⫿ഄ഍ഈ഍_xDF47_⏭_xDF2E_䀂̪഍ࠍ഍㜍竿䃆᲻⩀ം഍ഈ഍⣶轜㗂䀥Ī഍ࠍ഍騍香香ಙ⥀⠩ߑ഍_xFFFF__xFFFF_ପ഍ࠍ഍഍഍഍഍⨍ഊ഍ഄ഍഍഍प഍č഍഍ࠪ഍ࠍ഍഍഍഍⨿ഇ഍ഈ഍഍഍഍䀍ت഍č഍čԪ഍ࠍ഍഍഍഍഍⨍ഄ഍ഁ഍⨍ഃ഍ഈ഍഍۾؆؆؆Ȫ؆Ć؆؆Ī؆Ć؆Ć⤩⠩볿涆_xFFFF__xFFFF_؃〆؁丆剐䑅䍉⁔䕎坔剏⁋䥆䕌圆Ź؆І؆І؆Ć؆Ȇ؆؆؆Ć؆Ć؆Ȇ؆Ȇ؆؆؆؆؆؆؆؆؆؆؆؆؆؆؆؆؆؆؆؆؆؆؆؆؆؆؆؆؆؆؆؆؆؆؆؆؆؆؆؆؆؆؆؆؆䰆뽊ᄔ벿捆ꀟ큈ࢿ憜榜柘튬镂ᱏ렿鍃ᨓ舝䊿䲆ɳ퀱Ţ夿酥阂딿ལ숂옄营芼ᒿ뛃_xD9C3_ර韀ꜹ舭ቇ⻀ﷄ岊ａ㠿郯瞏γ췀츟啷ꈞ춿ጽ霙ਚ굀뎖ᣓⒿ躀뗲ﷶ炿喾辨ﭰ⤿</t>
  </si>
  <si>
    <t>NeuralTools: Neural Net Training and Auto-Testing</t>
  </si>
  <si>
    <t>Performed By: tom.oscar</t>
  </si>
  <si>
    <t>Date: Wednesday, February 14, 2018 8:57:23 AM</t>
  </si>
  <si>
    <t>Data Set: Dependent</t>
  </si>
  <si>
    <t>Net: Net Trained on Dependent</t>
  </si>
  <si>
    <t>Summary</t>
  </si>
  <si>
    <t>Net Information</t>
  </si>
  <si>
    <t xml:space="preserve">    Name</t>
  </si>
  <si>
    <t xml:space="preserve">    Configuration</t>
  </si>
  <si>
    <t>MLFN Numeric Predictor (nodes: 2, 2)</t>
  </si>
  <si>
    <t xml:space="preserve">    Location</t>
  </si>
  <si>
    <t>This Workbook</t>
  </si>
  <si>
    <t xml:space="preserve">    Independent Category Variables</t>
  </si>
  <si>
    <t xml:space="preserve">    Independent Numeric Variables</t>
  </si>
  <si>
    <t>4 (Previous pH, Temperature, pH, Time)</t>
  </si>
  <si>
    <t xml:space="preserve">    Dependent Variable</t>
  </si>
  <si>
    <t>Numeric Var. (Log Number)</t>
  </si>
  <si>
    <t>Training</t>
  </si>
  <si>
    <t xml:space="preserve">    Number of Cases</t>
  </si>
  <si>
    <t xml:space="preserve">    Training Time</t>
  </si>
  <si>
    <t xml:space="preserve">    Number of Trials</t>
  </si>
  <si>
    <t xml:space="preserve">    Reason Stopped</t>
  </si>
  <si>
    <t>Auto-Stopped</t>
  </si>
  <si>
    <t xml:space="preserve">    % Bad Predictions (30% Tolerance)</t>
  </si>
  <si>
    <t xml:space="preserve">    Root Mean Square Error</t>
  </si>
  <si>
    <t xml:space="preserve">    Mean Absolute Error</t>
  </si>
  <si>
    <t xml:space="preserve">    Std. Deviation of Abs. Error</t>
  </si>
  <si>
    <t>Testing</t>
  </si>
  <si>
    <t>Data Set</t>
  </si>
  <si>
    <t xml:space="preserve">    Number of Rows</t>
  </si>
  <si>
    <t xml:space="preserve">    Manual Case Tags</t>
  </si>
  <si>
    <t>NO</t>
  </si>
  <si>
    <t>Variable Impact Analysis</t>
  </si>
  <si>
    <t xml:space="preserve">    Time</t>
  </si>
  <si>
    <t xml:space="preserve">    Temperature</t>
  </si>
  <si>
    <t xml:space="preserve">    pH</t>
  </si>
  <si>
    <t xml:space="preserve">    Previous pH</t>
  </si>
  <si>
    <t>Data for Histogram (Training)</t>
  </si>
  <si>
    <t>Outline(x)</t>
  </si>
  <si>
    <t>Outline(y)</t>
  </si>
  <si>
    <t>Fill(x)</t>
  </si>
  <si>
    <t>Fill(y)</t>
  </si>
  <si>
    <t>Histogram Bins (Training)</t>
  </si>
  <si>
    <t>Bin Min</t>
  </si>
  <si>
    <t>Bin Max</t>
  </si>
  <si>
    <t>Bin Midpoint</t>
  </si>
  <si>
    <t>Freq.</t>
  </si>
  <si>
    <t>Bin #1</t>
  </si>
  <si>
    <t>Bin #2</t>
  </si>
  <si>
    <t>Bin #3</t>
  </si>
  <si>
    <t>Bin #4</t>
  </si>
  <si>
    <t>Bin #5</t>
  </si>
  <si>
    <t>Bin #6</t>
  </si>
  <si>
    <t>Bin #7</t>
  </si>
  <si>
    <t>Bin #8</t>
  </si>
  <si>
    <t>Bin #9</t>
  </si>
  <si>
    <t>Bin #10</t>
  </si>
  <si>
    <t>Bin #11</t>
  </si>
  <si>
    <t>Training Data</t>
  </si>
  <si>
    <t>Row Number</t>
  </si>
  <si>
    <t>Actual</t>
  </si>
  <si>
    <t>Predicted</t>
  </si>
  <si>
    <t>Residual</t>
  </si>
  <si>
    <t>Data for Histogram (Testing)</t>
  </si>
  <si>
    <t>Histogram Bins (Testing)</t>
  </si>
  <si>
    <t>Testing Data</t>
  </si>
  <si>
    <t>DG679B2DE</t>
  </si>
  <si>
    <t>Train-Test Report for Net Trained on Dependent</t>
  </si>
  <si>
    <t>VP14408D086C544C4</t>
  </si>
  <si>
    <t>VG11F166B32B105A87</t>
  </si>
  <si>
    <t>ST_TrainTestReportforNetTrainedonDependent</t>
  </si>
  <si>
    <t>VP3159CD44FC95987</t>
  </si>
  <si>
    <t>VG1629CAB6BE1E40</t>
  </si>
  <si>
    <t>ST_TrainTestReportforNetTrainedonDependent_9</t>
  </si>
  <si>
    <t>VP909F4D9526AC74</t>
  </si>
  <si>
    <t>VG2FF522DE20BA6CE</t>
  </si>
  <si>
    <t>ST_TrainTestReportforNetTrainedonDependent_10</t>
  </si>
  <si>
    <t>VP37ADD75174B2A8F</t>
  </si>
  <si>
    <t>VG33DEB2061C4BD822</t>
  </si>
  <si>
    <t>ST_TrainTestReportforNetTrainedonDependent_11</t>
  </si>
  <si>
    <t>train</t>
  </si>
  <si>
    <t>test</t>
  </si>
  <si>
    <t>Good/Bad</t>
  </si>
  <si>
    <t>Good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</si>
  <si>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</si>
  <si>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</si>
  <si>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</si>
  <si>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</si>
  <si>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</si>
  <si>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</si>
  <si>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</si>
  <si>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</si>
  <si>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</si>
  <si>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Prediction Report: "Net Trained on Dependent"</t>
  </si>
  <si>
    <t>ST_PredictionReportNetTrainedonDependent</t>
  </si>
  <si>
    <t>ST_PredictionReportNetTrainedonDependent_8</t>
  </si>
  <si>
    <t>NeuralTools: Testing Summary</t>
  </si>
  <si>
    <t>Date: Wednesday, February 14, 2018 9:53:05 AM</t>
  </si>
  <si>
    <t>Data Set: Independent</t>
  </si>
  <si>
    <t xml:space="preserve">    Variable Matching</t>
  </si>
  <si>
    <t>Automatic</t>
  </si>
  <si>
    <t xml:space="preserve">    Indep. Category Variables Used</t>
  </si>
  <si>
    <t>None</t>
  </si>
  <si>
    <t xml:space="preserve">    Indep. Numeric Variables Used</t>
  </si>
  <si>
    <t>Names from training</t>
  </si>
  <si>
    <t>DG29211446</t>
  </si>
  <si>
    <t>Testing Report: "Net Trained on Dependent"</t>
  </si>
  <si>
    <t>VP26ADF6A826CEA2A1</t>
  </si>
  <si>
    <t>VG98B11052ED997D1</t>
  </si>
  <si>
    <t>ST_TestingReportNetTrainedonDependent</t>
  </si>
  <si>
    <t>VP385CF8B814A8B84A</t>
  </si>
  <si>
    <t>VG21CBF5258EE4FB</t>
  </si>
  <si>
    <t>ST_TestingReportNetTrainedonDependent_9</t>
  </si>
  <si>
    <t>VP2B5A22731F172C3A</t>
  </si>
  <si>
    <t>VG37F89BDB1E0928C</t>
  </si>
  <si>
    <t>ST_TestingReportNetTrainedonDependent_10</t>
  </si>
  <si>
    <t>VPFE81D7D31B9C5CA</t>
  </si>
  <si>
    <t>VG2FD00DE51FCD5B77</t>
  </si>
  <si>
    <t>ST_TestingReportNetTrainedonDependent_11</t>
  </si>
  <si>
    <t>XL Toolbox Settings</t>
  </si>
  <si>
    <t>export_preset</t>
  </si>
  <si>
    <t>&lt;?xml version="1.0" encoding="utf-16"?&gt;_x000D_
&lt;Preset xmlns:xsi="http://www.w3.org/2001/XMLSchema-instance" xmlns:xsd="http://www.w3.org/2001/XMLSchema"&gt;_x000D_
  &lt;Name&gt;Png, 600 dpi, RGB, Transparent canvas&lt;/Name&gt;_x000D_
  &lt;Dpi&gt;600&lt;/Dpi&gt;_x000D_
  &lt;FileType&gt;Png&lt;/FileType&gt;_x000D_
  &lt;ColorSpace&gt;Rgb&lt;/ColorSpace&gt;_x000D_
  &lt;Transparency&gt;TransparentCanvas&lt;/Transparency&gt;_x000D_
  &lt;UseColorProfile&gt;false&lt;/UseColorProfile&gt;_x000D_
  &lt;ColorProfile&gt;dlnasN&lt;/ColorProfile&gt;_x000D_
&lt;/Preset&gt;</t>
  </si>
  <si>
    <t>export_path</t>
  </si>
  <si>
    <t>C:\Users\tom.oscar\Desktop\Figure 1.png</t>
  </si>
  <si>
    <t>DG5D032B0</t>
  </si>
  <si>
    <t>VP3B7DCBD3FB675A2</t>
  </si>
  <si>
    <t>VG3A2C662D2C030FB7</t>
  </si>
  <si>
    <t>VP2C2EEA338FF9D5</t>
  </si>
  <si>
    <t>VG23F435C7E509E6B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</si>
</sst>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%"/>
    <numFmt numFmtId="166" formatCode="0.0000"/>
    <numFmt numFmtId="167" formatCode="0.00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FF"/>
      <name val="Times New Roman"/>
      <family val="1"/>
    </font>
    <font>
      <sz val="12"/>
      <color rgb="FFFF00FF"/>
      <name val="Times New Roman"/>
      <family val="1"/>
    </font>
    <font>
      <sz val="11"/>
      <color rgb="FFFF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dotted">
        <color indexed="22"/>
      </bottom>
      <diagonal/>
    </border>
    <border>
      <left/>
      <right style="medium">
        <color rgb="FF000000"/>
      </right>
      <top/>
      <bottom style="dotted">
        <color indexed="22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2" fontId="0" fillId="2" borderId="0" xfId="0" applyNumberForma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0" fontId="1" fillId="5" borderId="3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 vertical="center"/>
    </xf>
    <xf numFmtId="2" fontId="1" fillId="5" borderId="13" xfId="0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2" fontId="1" fillId="5" borderId="13" xfId="0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2" fontId="1" fillId="5" borderId="14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8" fillId="7" borderId="0" xfId="0" applyFont="1" applyFill="1" applyBorder="1"/>
    <xf numFmtId="0" fontId="7" fillId="7" borderId="0" xfId="0" applyFont="1" applyFill="1" applyBorder="1"/>
    <xf numFmtId="0" fontId="7" fillId="7" borderId="15" xfId="0" applyFont="1" applyFill="1" applyBorder="1"/>
    <xf numFmtId="0" fontId="8" fillId="7" borderId="0" xfId="0" quotePrefix="1" applyFont="1" applyFill="1" applyBorder="1"/>
    <xf numFmtId="0" fontId="9" fillId="7" borderId="0" xfId="0" applyFont="1" applyFill="1" applyBorder="1"/>
    <xf numFmtId="0" fontId="9" fillId="7" borderId="15" xfId="0" applyFont="1" applyFill="1" applyBorder="1"/>
    <xf numFmtId="0" fontId="10" fillId="0" borderId="17" xfId="0" applyNumberFormat="1" applyFont="1" applyBorder="1" applyAlignment="1">
      <alignment horizontal="center" vertical="top"/>
    </xf>
    <xf numFmtId="0" fontId="10" fillId="0" borderId="21" xfId="0" applyNumberFormat="1" applyFont="1" applyBorder="1" applyAlignment="1">
      <alignment horizontal="center" vertical="top"/>
    </xf>
    <xf numFmtId="0" fontId="11" fillId="0" borderId="24" xfId="0" applyNumberFormat="1" applyFont="1" applyBorder="1" applyAlignment="1">
      <alignment horizontal="left" vertical="top"/>
    </xf>
    <xf numFmtId="0" fontId="11" fillId="0" borderId="25" xfId="0" applyNumberFormat="1" applyFont="1" applyBorder="1" applyAlignment="1">
      <alignment horizontal="left" vertical="top"/>
    </xf>
    <xf numFmtId="0" fontId="11" fillId="0" borderId="23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left" vertical="top"/>
    </xf>
    <xf numFmtId="0" fontId="11" fillId="0" borderId="26" xfId="0" applyNumberFormat="1" applyFont="1" applyBorder="1" applyAlignment="1">
      <alignment horizontal="left" vertical="top"/>
    </xf>
    <xf numFmtId="0" fontId="11" fillId="0" borderId="22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left" vertical="top" wrapText="1"/>
    </xf>
    <xf numFmtId="21" fontId="10" fillId="0" borderId="17" xfId="0" applyNumberFormat="1" applyFont="1" applyBorder="1" applyAlignment="1">
      <alignment horizontal="left" vertical="top" wrapText="1"/>
    </xf>
    <xf numFmtId="165" fontId="10" fillId="0" borderId="17" xfId="0" applyNumberFormat="1" applyFont="1" applyBorder="1" applyAlignment="1">
      <alignment horizontal="left" vertical="top" wrapText="1"/>
    </xf>
    <xf numFmtId="166" fontId="10" fillId="0" borderId="17" xfId="0" applyNumberFormat="1" applyFont="1" applyBorder="1" applyAlignment="1">
      <alignment horizontal="left" vertical="top" wrapText="1"/>
    </xf>
    <xf numFmtId="166" fontId="10" fillId="0" borderId="27" xfId="0" applyNumberFormat="1" applyFont="1" applyBorder="1" applyAlignment="1">
      <alignment horizontal="left" vertical="top" wrapText="1"/>
    </xf>
    <xf numFmtId="165" fontId="10" fillId="0" borderId="21" xfId="0" applyNumberFormat="1" applyFont="1" applyBorder="1" applyAlignment="1">
      <alignment horizontal="left" vertical="top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/>
    </xf>
    <xf numFmtId="0" fontId="10" fillId="0" borderId="29" xfId="0" applyNumberFormat="1" applyFont="1" applyBorder="1" applyAlignment="1">
      <alignment horizontal="center" vertical="top"/>
    </xf>
    <xf numFmtId="0" fontId="11" fillId="0" borderId="30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center" vertical="top"/>
    </xf>
    <xf numFmtId="2" fontId="10" fillId="0" borderId="29" xfId="0" applyNumberFormat="1" applyFont="1" applyBorder="1" applyAlignment="1">
      <alignment horizontal="center" vertical="top"/>
    </xf>
    <xf numFmtId="0" fontId="11" fillId="0" borderId="24" xfId="0" applyNumberFormat="1" applyFont="1" applyBorder="1" applyAlignment="1">
      <alignment horizontal="right" vertical="top"/>
    </xf>
    <xf numFmtId="0" fontId="11" fillId="0" borderId="25" xfId="0" applyNumberFormat="1" applyFont="1" applyBorder="1" applyAlignment="1">
      <alignment horizontal="right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 vertical="top"/>
    </xf>
    <xf numFmtId="0" fontId="3" fillId="0" borderId="0" xfId="0" applyFont="1"/>
    <xf numFmtId="0" fontId="2" fillId="6" borderId="13" xfId="0" applyFont="1" applyFill="1" applyBorder="1"/>
    <xf numFmtId="0" fontId="2" fillId="6" borderId="14" xfId="0" applyFont="1" applyFill="1" applyBorder="1"/>
    <xf numFmtId="0" fontId="2" fillId="6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2" fontId="2" fillId="4" borderId="5" xfId="0" applyNumberFormat="1" applyFont="1" applyFill="1" applyBorder="1"/>
    <xf numFmtId="2" fontId="2" fillId="4" borderId="8" xfId="0" applyNumberFormat="1" applyFont="1" applyFill="1" applyBorder="1"/>
    <xf numFmtId="2" fontId="2" fillId="4" borderId="11" xfId="0" applyNumberFormat="1" applyFont="1" applyFill="1" applyBorder="1"/>
    <xf numFmtId="2" fontId="5" fillId="4" borderId="8" xfId="0" applyNumberFormat="1" applyFont="1" applyFill="1" applyBorder="1"/>
    <xf numFmtId="2" fontId="2" fillId="4" borderId="6" xfId="0" applyNumberFormat="1" applyFont="1" applyFill="1" applyBorder="1"/>
    <xf numFmtId="2" fontId="2" fillId="4" borderId="9" xfId="0" applyNumberFormat="1" applyFont="1" applyFill="1" applyBorder="1"/>
    <xf numFmtId="2" fontId="2" fillId="4" borderId="12" xfId="0" applyNumberFormat="1" applyFont="1" applyFill="1" applyBorder="1"/>
    <xf numFmtId="0" fontId="14" fillId="5" borderId="3" xfId="0" applyFont="1" applyFill="1" applyBorder="1" applyAlignment="1">
      <alignment horizontal="center" vertical="center"/>
    </xf>
    <xf numFmtId="2" fontId="15" fillId="4" borderId="6" xfId="0" applyNumberFormat="1" applyFont="1" applyFill="1" applyBorder="1" applyAlignment="1">
      <alignment horizontal="center" vertical="center"/>
    </xf>
    <xf numFmtId="2" fontId="15" fillId="4" borderId="9" xfId="0" applyNumberFormat="1" applyFont="1" applyFill="1" applyBorder="1" applyAlignment="1">
      <alignment horizontal="center" vertical="center"/>
    </xf>
    <xf numFmtId="2" fontId="15" fillId="4" borderId="12" xfId="0" applyNumberFormat="1" applyFont="1" applyFill="1" applyBorder="1" applyAlignment="1">
      <alignment horizontal="center" vertical="center"/>
    </xf>
    <xf numFmtId="0" fontId="0" fillId="6" borderId="13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10" xfId="0" applyFill="1" applyBorder="1"/>
    <xf numFmtId="0" fontId="16" fillId="6" borderId="3" xfId="0" applyFont="1" applyFill="1" applyBorder="1"/>
    <xf numFmtId="2" fontId="16" fillId="4" borderId="6" xfId="0" applyNumberFormat="1" applyFont="1" applyFill="1" applyBorder="1"/>
    <xf numFmtId="2" fontId="16" fillId="4" borderId="9" xfId="0" applyNumberFormat="1" applyFont="1" applyFill="1" applyBorder="1"/>
    <xf numFmtId="2" fontId="16" fillId="4" borderId="12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vertical="center"/>
    </xf>
    <xf numFmtId="0" fontId="10" fillId="0" borderId="21" xfId="0" applyNumberFormat="1" applyFont="1" applyBorder="1" applyAlignment="1">
      <alignment horizontal="left" vertical="top" wrapText="1"/>
    </xf>
    <xf numFmtId="2" fontId="5" fillId="4" borderId="5" xfId="0" applyNumberFormat="1" applyFont="1" applyFill="1" applyBorder="1"/>
    <xf numFmtId="2" fontId="5" fillId="4" borderId="11" xfId="0" applyNumberFormat="1" applyFont="1" applyFill="1" applyBorder="1"/>
    <xf numFmtId="2" fontId="5" fillId="4" borderId="4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34" xfId="0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13" fillId="8" borderId="16" xfId="0" quotePrefix="1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8" borderId="18" xfId="0" quotePrefix="1" applyNumberFormat="1" applyFont="1" applyFill="1" applyBorder="1" applyAlignment="1">
      <alignment horizontal="left"/>
    </xf>
    <xf numFmtId="0" fontId="13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8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Predict!$D$4:$D$24</c:f>
              <c:numCache>
                <c:formatCode>0.0</c:formatCode>
                <c:ptCount val="21"/>
                <c:pt idx="0">
                  <c:v>0</c:v>
                </c:pt>
                <c:pt idx="1">
                  <c:v>2.3450000000000002</c:v>
                </c:pt>
                <c:pt idx="2">
                  <c:v>4.6900000000000004</c:v>
                </c:pt>
                <c:pt idx="3">
                  <c:v>7.0349999999999993</c:v>
                </c:pt>
                <c:pt idx="4">
                  <c:v>9.3800000000000008</c:v>
                </c:pt>
                <c:pt idx="5">
                  <c:v>11.725</c:v>
                </c:pt>
                <c:pt idx="6">
                  <c:v>14.069999999999999</c:v>
                </c:pt>
                <c:pt idx="7">
                  <c:v>16.414999999999999</c:v>
                </c:pt>
                <c:pt idx="8">
                  <c:v>18.760000000000002</c:v>
                </c:pt>
                <c:pt idx="9">
                  <c:v>21.105</c:v>
                </c:pt>
                <c:pt idx="10">
                  <c:v>23.45</c:v>
                </c:pt>
                <c:pt idx="11">
                  <c:v>25.795000000000002</c:v>
                </c:pt>
                <c:pt idx="12">
                  <c:v>28.139999999999997</c:v>
                </c:pt>
                <c:pt idx="13">
                  <c:v>30.484999999999999</c:v>
                </c:pt>
                <c:pt idx="14">
                  <c:v>32.83</c:v>
                </c:pt>
                <c:pt idx="15">
                  <c:v>35.174999999999997</c:v>
                </c:pt>
                <c:pt idx="16">
                  <c:v>37.520000000000003</c:v>
                </c:pt>
                <c:pt idx="17">
                  <c:v>39.864999999999995</c:v>
                </c:pt>
                <c:pt idx="18">
                  <c:v>42.21</c:v>
                </c:pt>
                <c:pt idx="19">
                  <c:v>44.555</c:v>
                </c:pt>
                <c:pt idx="20">
                  <c:v>46.9</c:v>
                </c:pt>
              </c:numCache>
            </c:numRef>
          </c:xVal>
          <c:yVal>
            <c:numRef>
              <c:f>Predict!$E$4:$E$24</c:f>
              <c:numCache>
                <c:formatCode>0.00</c:formatCode>
                <c:ptCount val="21"/>
                <c:pt idx="0">
                  <c:v>4.0674950204356684</c:v>
                </c:pt>
                <c:pt idx="1">
                  <c:v>4.2339458762888693</c:v>
                </c:pt>
                <c:pt idx="2">
                  <c:v>4.7600473668781316</c:v>
                </c:pt>
                <c:pt idx="3">
                  <c:v>5.9148075699028659</c:v>
                </c:pt>
                <c:pt idx="4">
                  <c:v>7.4059429156228713</c:v>
                </c:pt>
                <c:pt idx="5">
                  <c:v>8.5466572527896609</c:v>
                </c:pt>
                <c:pt idx="6">
                  <c:v>9.1877437765612129</c:v>
                </c:pt>
                <c:pt idx="7">
                  <c:v>9.5265192943090646</c:v>
                </c:pt>
                <c:pt idx="8">
                  <c:v>9.7225102562707679</c:v>
                </c:pt>
                <c:pt idx="9">
                  <c:v>9.8526116405231186</c:v>
                </c:pt>
                <c:pt idx="10">
                  <c:v>9.9492739946331703</c:v>
                </c:pt>
                <c:pt idx="11">
                  <c:v>10.025988145166426</c:v>
                </c:pt>
                <c:pt idx="12">
                  <c:v>10.088693453871695</c:v>
                </c:pt>
                <c:pt idx="13">
                  <c:v>10.140409589819869</c:v>
                </c:pt>
                <c:pt idx="14">
                  <c:v>10.183039300637702</c:v>
                </c:pt>
                <c:pt idx="15">
                  <c:v>10.218036237069631</c:v>
                </c:pt>
                <c:pt idx="16">
                  <c:v>10.24663225076851</c:v>
                </c:pt>
                <c:pt idx="17">
                  <c:v>10.269904422627652</c:v>
                </c:pt>
                <c:pt idx="18">
                  <c:v>10.288791513549693</c:v>
                </c:pt>
                <c:pt idx="19">
                  <c:v>10.304099736329668</c:v>
                </c:pt>
                <c:pt idx="20">
                  <c:v>10.316510052967985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9F-42CF-9028-47E21925B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59312"/>
        <c:axId val="163583024"/>
      </c:scatterChart>
      <c:valAx>
        <c:axId val="1390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2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583024"/>
        <c:crosses val="autoZero"/>
        <c:crossBetween val="midCat"/>
      </c:valAx>
      <c:valAx>
        <c:axId val="16358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Salmonella Typhimurium (log CFU/ml)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2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9059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Relative Variable Impacts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>
              <a:solidFill>
                <a:srgbClr val="9999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'NeuralTools-Summary'!$B$35:$B$38</c:f>
              <c:strCache>
                <c:ptCount val="4"/>
                <c:pt idx="0">
                  <c:v>    Time</c:v>
                </c:pt>
                <c:pt idx="1">
                  <c:v>    Temperature</c:v>
                </c:pt>
                <c:pt idx="2">
                  <c:v>    pH</c:v>
                </c:pt>
                <c:pt idx="3">
                  <c:v>    Previous pH</c:v>
                </c:pt>
              </c:strCache>
            </c:strRef>
          </c:cat>
          <c:val>
            <c:numRef>
              <c:f>'NeuralTools-Summary'!$C$35:$C$38</c:f>
              <c:numCache>
                <c:formatCode>0.0000%</c:formatCode>
                <c:ptCount val="4"/>
                <c:pt idx="0">
                  <c:v>0.63665159494296164</c:v>
                </c:pt>
                <c:pt idx="1">
                  <c:v>0.29018212921488584</c:v>
                </c:pt>
                <c:pt idx="2">
                  <c:v>4.9058551914909973E-2</c:v>
                </c:pt>
                <c:pt idx="3">
                  <c:v>2.4107723927242485E-2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0-4EF1-8161-E0415A2AF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508488"/>
        <c:axId val="482508880"/>
      </c:barChart>
      <c:catAx>
        <c:axId val="482508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82508880"/>
        <c:crossesAt val="-1.0000000000000001E+300"/>
        <c:auto val="1"/>
        <c:lblAlgn val="ctr"/>
        <c:lblOffset val="100"/>
        <c:noMultiLvlLbl val="0"/>
      </c:catAx>
      <c:valAx>
        <c:axId val="482508880"/>
        <c:scaling>
          <c:orientation val="minMax"/>
          <c:max val="0.93665159494296168"/>
          <c:min val="0"/>
        </c:scaling>
        <c:delete val="0"/>
        <c:axPos val="t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82508488"/>
        <c:crosses val="autoZero"/>
        <c:crossBetween val="between"/>
        <c:majorUnit val="0.1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477310367671414"/>
          <c:w val="0.94859813084112155"/>
          <c:h val="0.82560450480291492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 (2)'!$E$1428:$E$2467</c:f>
              <c:numCache>
                <c:formatCode>General</c:formatCode>
                <c:ptCount val="1040"/>
                <c:pt idx="0">
                  <c:v>-0.72818272867937051</c:v>
                </c:pt>
                <c:pt idx="1">
                  <c:v>-0.72818272867937051</c:v>
                </c:pt>
                <c:pt idx="2">
                  <c:v>-0.72519305539246126</c:v>
                </c:pt>
                <c:pt idx="3">
                  <c:v>-0.72519305539246126</c:v>
                </c:pt>
                <c:pt idx="4">
                  <c:v>-0.72220338210555202</c:v>
                </c:pt>
                <c:pt idx="5">
                  <c:v>-0.72220338210555202</c:v>
                </c:pt>
                <c:pt idx="6">
                  <c:v>-0.71921370881864277</c:v>
                </c:pt>
                <c:pt idx="7">
                  <c:v>-0.71921370881864277</c:v>
                </c:pt>
                <c:pt idx="8">
                  <c:v>-0.71622403553173353</c:v>
                </c:pt>
                <c:pt idx="9">
                  <c:v>-0.71622403553173353</c:v>
                </c:pt>
                <c:pt idx="10">
                  <c:v>-0.71323436224482428</c:v>
                </c:pt>
                <c:pt idx="11">
                  <c:v>-0.71323436224482428</c:v>
                </c:pt>
                <c:pt idx="12">
                  <c:v>-0.71024468895791504</c:v>
                </c:pt>
                <c:pt idx="13">
                  <c:v>-0.71024468895791504</c:v>
                </c:pt>
                <c:pt idx="14">
                  <c:v>-0.7072550156710059</c:v>
                </c:pt>
                <c:pt idx="15">
                  <c:v>-0.7072550156710059</c:v>
                </c:pt>
                <c:pt idx="16">
                  <c:v>-0.70426534238409666</c:v>
                </c:pt>
                <c:pt idx="17">
                  <c:v>-0.70426534238409666</c:v>
                </c:pt>
                <c:pt idx="18">
                  <c:v>-0.70127566909718742</c:v>
                </c:pt>
                <c:pt idx="19">
                  <c:v>-0.70127566909718742</c:v>
                </c:pt>
                <c:pt idx="20">
                  <c:v>-0.69828599581027817</c:v>
                </c:pt>
                <c:pt idx="21">
                  <c:v>-0.69828599581027817</c:v>
                </c:pt>
                <c:pt idx="22">
                  <c:v>-0.69529632252336893</c:v>
                </c:pt>
                <c:pt idx="23">
                  <c:v>-0.69529632252336893</c:v>
                </c:pt>
                <c:pt idx="24">
                  <c:v>-0.69230664923645968</c:v>
                </c:pt>
                <c:pt idx="25">
                  <c:v>-0.69230664923645968</c:v>
                </c:pt>
                <c:pt idx="26">
                  <c:v>-0.68931697594955044</c:v>
                </c:pt>
                <c:pt idx="27">
                  <c:v>-0.68931697594955044</c:v>
                </c:pt>
                <c:pt idx="28">
                  <c:v>-0.68632730266264119</c:v>
                </c:pt>
                <c:pt idx="29">
                  <c:v>-0.68632730266264119</c:v>
                </c:pt>
                <c:pt idx="30">
                  <c:v>-0.68333762937573195</c:v>
                </c:pt>
                <c:pt idx="31">
                  <c:v>-0.68333762937573195</c:v>
                </c:pt>
                <c:pt idx="32">
                  <c:v>-0.6803479560888227</c:v>
                </c:pt>
                <c:pt idx="33">
                  <c:v>-0.6803479560888227</c:v>
                </c:pt>
                <c:pt idx="34">
                  <c:v>-0.67735828280191346</c:v>
                </c:pt>
                <c:pt idx="35">
                  <c:v>-0.67735828280191346</c:v>
                </c:pt>
                <c:pt idx="36">
                  <c:v>-0.67436860951500421</c:v>
                </c:pt>
                <c:pt idx="37">
                  <c:v>-0.67436860951500421</c:v>
                </c:pt>
                <c:pt idx="38">
                  <c:v>-0.67137893622809497</c:v>
                </c:pt>
                <c:pt idx="39">
                  <c:v>-0.67137893622809497</c:v>
                </c:pt>
                <c:pt idx="40">
                  <c:v>-0.66838926294118584</c:v>
                </c:pt>
                <c:pt idx="41">
                  <c:v>-0.66838926294118584</c:v>
                </c:pt>
                <c:pt idx="42">
                  <c:v>-0.66539958965427659</c:v>
                </c:pt>
                <c:pt idx="43">
                  <c:v>-0.66539958965427659</c:v>
                </c:pt>
                <c:pt idx="44">
                  <c:v>-0.66240991636736735</c:v>
                </c:pt>
                <c:pt idx="45">
                  <c:v>-0.66240991636736735</c:v>
                </c:pt>
                <c:pt idx="46">
                  <c:v>-0.6594202430804581</c:v>
                </c:pt>
                <c:pt idx="47">
                  <c:v>-0.6594202430804581</c:v>
                </c:pt>
                <c:pt idx="48">
                  <c:v>-0.65643056979354886</c:v>
                </c:pt>
                <c:pt idx="49">
                  <c:v>-0.65643056979354886</c:v>
                </c:pt>
                <c:pt idx="50">
                  <c:v>-0.65344089650663961</c:v>
                </c:pt>
                <c:pt idx="51">
                  <c:v>-0.65344089650663961</c:v>
                </c:pt>
                <c:pt idx="52">
                  <c:v>-0.65045122321973037</c:v>
                </c:pt>
                <c:pt idx="53">
                  <c:v>-0.65045122321973037</c:v>
                </c:pt>
                <c:pt idx="54">
                  <c:v>-0.64746154993282112</c:v>
                </c:pt>
                <c:pt idx="55">
                  <c:v>-0.64746154993282112</c:v>
                </c:pt>
                <c:pt idx="56">
                  <c:v>-0.64447187664591188</c:v>
                </c:pt>
                <c:pt idx="57">
                  <c:v>-0.64447187664591188</c:v>
                </c:pt>
                <c:pt idx="58">
                  <c:v>-0.64148220335900263</c:v>
                </c:pt>
                <c:pt idx="59">
                  <c:v>-0.64148220335900263</c:v>
                </c:pt>
                <c:pt idx="60">
                  <c:v>-0.63849253007209339</c:v>
                </c:pt>
                <c:pt idx="61">
                  <c:v>-0.63849253007209339</c:v>
                </c:pt>
                <c:pt idx="62">
                  <c:v>-0.63550285678518414</c:v>
                </c:pt>
                <c:pt idx="63">
                  <c:v>-0.63550285678518414</c:v>
                </c:pt>
                <c:pt idx="64">
                  <c:v>-0.6325131834982749</c:v>
                </c:pt>
                <c:pt idx="65">
                  <c:v>-0.6325131834982749</c:v>
                </c:pt>
                <c:pt idx="66">
                  <c:v>-0.62952351021136577</c:v>
                </c:pt>
                <c:pt idx="67">
                  <c:v>-0.62952351021136577</c:v>
                </c:pt>
                <c:pt idx="68">
                  <c:v>-0.62653383692445652</c:v>
                </c:pt>
                <c:pt idx="69">
                  <c:v>-0.62653383692445652</c:v>
                </c:pt>
                <c:pt idx="70">
                  <c:v>-0.62354416363754728</c:v>
                </c:pt>
                <c:pt idx="71">
                  <c:v>-0.62354416363754728</c:v>
                </c:pt>
                <c:pt idx="72">
                  <c:v>-0.62055449035063803</c:v>
                </c:pt>
                <c:pt idx="73">
                  <c:v>-0.62055449035063803</c:v>
                </c:pt>
                <c:pt idx="74">
                  <c:v>-0.61756481706372879</c:v>
                </c:pt>
                <c:pt idx="75">
                  <c:v>-0.61756481706372879</c:v>
                </c:pt>
                <c:pt idx="76">
                  <c:v>-0.61457514377681954</c:v>
                </c:pt>
                <c:pt idx="77">
                  <c:v>-0.61457514377681954</c:v>
                </c:pt>
                <c:pt idx="78">
                  <c:v>-0.6115854704899103</c:v>
                </c:pt>
                <c:pt idx="79">
                  <c:v>-0.6115854704899103</c:v>
                </c:pt>
                <c:pt idx="80">
                  <c:v>-0.60859579720300105</c:v>
                </c:pt>
                <c:pt idx="81">
                  <c:v>-0.60859579720300105</c:v>
                </c:pt>
                <c:pt idx="82">
                  <c:v>-0.60560612391609181</c:v>
                </c:pt>
                <c:pt idx="83">
                  <c:v>-0.60560612391609181</c:v>
                </c:pt>
                <c:pt idx="84">
                  <c:v>-0.60261645062918257</c:v>
                </c:pt>
                <c:pt idx="85">
                  <c:v>-0.60261645062918257</c:v>
                </c:pt>
                <c:pt idx="86">
                  <c:v>-0.59962677734227332</c:v>
                </c:pt>
                <c:pt idx="87">
                  <c:v>-0.59962677734227332</c:v>
                </c:pt>
                <c:pt idx="88">
                  <c:v>-0.59663710405536408</c:v>
                </c:pt>
                <c:pt idx="89">
                  <c:v>-0.59663710405536408</c:v>
                </c:pt>
                <c:pt idx="90">
                  <c:v>-0.59364743076845494</c:v>
                </c:pt>
                <c:pt idx="91">
                  <c:v>-0.59364743076845494</c:v>
                </c:pt>
                <c:pt idx="92">
                  <c:v>-0.5906577574815457</c:v>
                </c:pt>
                <c:pt idx="93">
                  <c:v>-0.5906577574815457</c:v>
                </c:pt>
                <c:pt idx="94">
                  <c:v>-0.58766808419463645</c:v>
                </c:pt>
                <c:pt idx="95">
                  <c:v>-0.58766808419463645</c:v>
                </c:pt>
                <c:pt idx="96">
                  <c:v>-0.58467841090772721</c:v>
                </c:pt>
                <c:pt idx="97">
                  <c:v>-0.58467841090772721</c:v>
                </c:pt>
                <c:pt idx="98">
                  <c:v>-0.58168873762081796</c:v>
                </c:pt>
                <c:pt idx="99">
                  <c:v>-0.58168873762081796</c:v>
                </c:pt>
                <c:pt idx="100">
                  <c:v>-0.57869906433390872</c:v>
                </c:pt>
                <c:pt idx="101">
                  <c:v>-0.57869906433390872</c:v>
                </c:pt>
                <c:pt idx="102">
                  <c:v>-0.57869906433390872</c:v>
                </c:pt>
                <c:pt idx="103">
                  <c:v>-0.57869906433390872</c:v>
                </c:pt>
                <c:pt idx="104">
                  <c:v>-0.57869906433390872</c:v>
                </c:pt>
                <c:pt idx="105">
                  <c:v>-0.57869906433390872</c:v>
                </c:pt>
                <c:pt idx="106">
                  <c:v>-0.57570939104699947</c:v>
                </c:pt>
                <c:pt idx="107">
                  <c:v>-0.57570939104699947</c:v>
                </c:pt>
                <c:pt idx="108">
                  <c:v>-0.57271971776009023</c:v>
                </c:pt>
                <c:pt idx="109">
                  <c:v>-0.57271971776009023</c:v>
                </c:pt>
                <c:pt idx="110">
                  <c:v>-0.56973004447318099</c:v>
                </c:pt>
                <c:pt idx="111">
                  <c:v>-0.56973004447318099</c:v>
                </c:pt>
                <c:pt idx="112">
                  <c:v>-0.56674037118627174</c:v>
                </c:pt>
                <c:pt idx="113">
                  <c:v>-0.56674037118627174</c:v>
                </c:pt>
                <c:pt idx="114">
                  <c:v>-0.5637506978993625</c:v>
                </c:pt>
                <c:pt idx="115">
                  <c:v>-0.5637506978993625</c:v>
                </c:pt>
                <c:pt idx="116">
                  <c:v>-0.56076102461245325</c:v>
                </c:pt>
                <c:pt idx="117">
                  <c:v>-0.56076102461245325</c:v>
                </c:pt>
                <c:pt idx="118">
                  <c:v>-0.55777135132554412</c:v>
                </c:pt>
                <c:pt idx="119">
                  <c:v>-0.55777135132554412</c:v>
                </c:pt>
                <c:pt idx="120">
                  <c:v>-0.55478167803863487</c:v>
                </c:pt>
                <c:pt idx="121">
                  <c:v>-0.55478167803863487</c:v>
                </c:pt>
                <c:pt idx="122">
                  <c:v>-0.55179200475172563</c:v>
                </c:pt>
                <c:pt idx="123">
                  <c:v>-0.55179200475172563</c:v>
                </c:pt>
                <c:pt idx="124">
                  <c:v>-0.54880233146481638</c:v>
                </c:pt>
                <c:pt idx="125">
                  <c:v>-0.54880233146481638</c:v>
                </c:pt>
                <c:pt idx="126">
                  <c:v>-0.54581265817790714</c:v>
                </c:pt>
                <c:pt idx="127">
                  <c:v>-0.54581265817790714</c:v>
                </c:pt>
                <c:pt idx="128">
                  <c:v>-0.54282298489099789</c:v>
                </c:pt>
                <c:pt idx="129">
                  <c:v>-0.54282298489099789</c:v>
                </c:pt>
                <c:pt idx="130">
                  <c:v>-0.53983331160408865</c:v>
                </c:pt>
                <c:pt idx="131">
                  <c:v>-0.53983331160408865</c:v>
                </c:pt>
                <c:pt idx="132">
                  <c:v>-0.53684363831717941</c:v>
                </c:pt>
                <c:pt idx="133">
                  <c:v>-0.53684363831717941</c:v>
                </c:pt>
                <c:pt idx="134">
                  <c:v>-0.53385396503027016</c:v>
                </c:pt>
                <c:pt idx="135">
                  <c:v>-0.53385396503027016</c:v>
                </c:pt>
                <c:pt idx="136">
                  <c:v>-0.53086429174336092</c:v>
                </c:pt>
                <c:pt idx="137">
                  <c:v>-0.53086429174336092</c:v>
                </c:pt>
                <c:pt idx="138">
                  <c:v>-0.52787461845645167</c:v>
                </c:pt>
                <c:pt idx="139">
                  <c:v>-0.52787461845645167</c:v>
                </c:pt>
                <c:pt idx="140">
                  <c:v>-0.52488494516954243</c:v>
                </c:pt>
                <c:pt idx="141">
                  <c:v>-0.52488494516954243</c:v>
                </c:pt>
                <c:pt idx="142">
                  <c:v>-0.52189527188263318</c:v>
                </c:pt>
                <c:pt idx="143">
                  <c:v>-0.52189527188263318</c:v>
                </c:pt>
                <c:pt idx="144">
                  <c:v>-0.51890559859572405</c:v>
                </c:pt>
                <c:pt idx="145">
                  <c:v>-0.51890559859572405</c:v>
                </c:pt>
                <c:pt idx="146">
                  <c:v>-0.5159159253088148</c:v>
                </c:pt>
                <c:pt idx="147">
                  <c:v>-0.5159159253088148</c:v>
                </c:pt>
                <c:pt idx="148">
                  <c:v>-0.51292625202190556</c:v>
                </c:pt>
                <c:pt idx="149">
                  <c:v>-0.51292625202190556</c:v>
                </c:pt>
                <c:pt idx="150">
                  <c:v>-0.50993657873499632</c:v>
                </c:pt>
                <c:pt idx="151">
                  <c:v>-0.50993657873499632</c:v>
                </c:pt>
                <c:pt idx="152">
                  <c:v>-0.50694690544808707</c:v>
                </c:pt>
                <c:pt idx="153">
                  <c:v>-0.50694690544808707</c:v>
                </c:pt>
                <c:pt idx="154">
                  <c:v>-0.50395723216117783</c:v>
                </c:pt>
                <c:pt idx="155">
                  <c:v>-0.50395723216117783</c:v>
                </c:pt>
                <c:pt idx="156">
                  <c:v>-0.50096755887426858</c:v>
                </c:pt>
                <c:pt idx="157">
                  <c:v>-0.50096755887426858</c:v>
                </c:pt>
                <c:pt idx="158">
                  <c:v>-0.49797788558735934</c:v>
                </c:pt>
                <c:pt idx="159">
                  <c:v>-0.49797788558735934</c:v>
                </c:pt>
                <c:pt idx="160">
                  <c:v>-0.49498821230045009</c:v>
                </c:pt>
                <c:pt idx="161">
                  <c:v>-0.49498821230045009</c:v>
                </c:pt>
                <c:pt idx="162">
                  <c:v>-0.4919985390135409</c:v>
                </c:pt>
                <c:pt idx="163">
                  <c:v>-0.4919985390135409</c:v>
                </c:pt>
                <c:pt idx="164">
                  <c:v>-0.48900886572663166</c:v>
                </c:pt>
                <c:pt idx="165">
                  <c:v>-0.48900886572663166</c:v>
                </c:pt>
                <c:pt idx="166">
                  <c:v>-0.48601919243972241</c:v>
                </c:pt>
                <c:pt idx="167">
                  <c:v>-0.48601919243972241</c:v>
                </c:pt>
                <c:pt idx="168">
                  <c:v>-0.48302951915281317</c:v>
                </c:pt>
                <c:pt idx="169">
                  <c:v>-0.48302951915281317</c:v>
                </c:pt>
                <c:pt idx="170">
                  <c:v>-0.48003984586590392</c:v>
                </c:pt>
                <c:pt idx="171">
                  <c:v>-0.48003984586590392</c:v>
                </c:pt>
                <c:pt idx="172">
                  <c:v>-0.47705017257899468</c:v>
                </c:pt>
                <c:pt idx="173">
                  <c:v>-0.47705017257899468</c:v>
                </c:pt>
                <c:pt idx="174">
                  <c:v>-0.47406049929208544</c:v>
                </c:pt>
                <c:pt idx="175">
                  <c:v>-0.47406049929208544</c:v>
                </c:pt>
                <c:pt idx="176">
                  <c:v>-0.47107082600517625</c:v>
                </c:pt>
                <c:pt idx="177">
                  <c:v>-0.47107082600517625</c:v>
                </c:pt>
                <c:pt idx="178">
                  <c:v>-0.468081152718267</c:v>
                </c:pt>
                <c:pt idx="179">
                  <c:v>-0.468081152718267</c:v>
                </c:pt>
                <c:pt idx="180">
                  <c:v>-0.46509147943135776</c:v>
                </c:pt>
                <c:pt idx="181">
                  <c:v>-0.46509147943135776</c:v>
                </c:pt>
                <c:pt idx="182">
                  <c:v>-0.46210180614444851</c:v>
                </c:pt>
                <c:pt idx="183">
                  <c:v>-0.46210180614444851</c:v>
                </c:pt>
                <c:pt idx="184">
                  <c:v>-0.45911213285753927</c:v>
                </c:pt>
                <c:pt idx="185">
                  <c:v>-0.45911213285753927</c:v>
                </c:pt>
                <c:pt idx="186">
                  <c:v>-0.45612245957063002</c:v>
                </c:pt>
                <c:pt idx="187">
                  <c:v>-0.45612245957063002</c:v>
                </c:pt>
                <c:pt idx="188">
                  <c:v>-0.45313278628372083</c:v>
                </c:pt>
                <c:pt idx="189">
                  <c:v>-0.45313278628372083</c:v>
                </c:pt>
                <c:pt idx="190">
                  <c:v>-0.45014311299681159</c:v>
                </c:pt>
                <c:pt idx="191">
                  <c:v>-0.45014311299681159</c:v>
                </c:pt>
                <c:pt idx="192">
                  <c:v>-0.44715343970990235</c:v>
                </c:pt>
                <c:pt idx="193">
                  <c:v>-0.44715343970990235</c:v>
                </c:pt>
                <c:pt idx="194">
                  <c:v>-0.4441637664229931</c:v>
                </c:pt>
                <c:pt idx="195">
                  <c:v>-0.4441637664229931</c:v>
                </c:pt>
                <c:pt idx="196">
                  <c:v>-0.44117409313608386</c:v>
                </c:pt>
                <c:pt idx="197">
                  <c:v>-0.44117409313608386</c:v>
                </c:pt>
                <c:pt idx="198">
                  <c:v>-0.43818441984917461</c:v>
                </c:pt>
                <c:pt idx="199">
                  <c:v>-0.43818441984917461</c:v>
                </c:pt>
                <c:pt idx="200">
                  <c:v>-0.43519474656226542</c:v>
                </c:pt>
                <c:pt idx="201">
                  <c:v>-0.43519474656226542</c:v>
                </c:pt>
                <c:pt idx="202">
                  <c:v>-0.43220507327535618</c:v>
                </c:pt>
                <c:pt idx="203">
                  <c:v>-0.43220507327535618</c:v>
                </c:pt>
                <c:pt idx="204">
                  <c:v>-0.42921539998844693</c:v>
                </c:pt>
                <c:pt idx="205">
                  <c:v>-0.42921539998844693</c:v>
                </c:pt>
                <c:pt idx="206">
                  <c:v>-0.42921539998844693</c:v>
                </c:pt>
                <c:pt idx="207">
                  <c:v>-0.42921539998844693</c:v>
                </c:pt>
                <c:pt idx="208">
                  <c:v>-0.42921539998844693</c:v>
                </c:pt>
                <c:pt idx="209">
                  <c:v>-0.42921539998844693</c:v>
                </c:pt>
                <c:pt idx="210">
                  <c:v>-0.42622572670153769</c:v>
                </c:pt>
                <c:pt idx="211">
                  <c:v>-0.42622572670153769</c:v>
                </c:pt>
                <c:pt idx="212">
                  <c:v>-0.42323605341462844</c:v>
                </c:pt>
                <c:pt idx="213">
                  <c:v>-0.42323605341462844</c:v>
                </c:pt>
                <c:pt idx="214">
                  <c:v>-0.4202463801277192</c:v>
                </c:pt>
                <c:pt idx="215">
                  <c:v>-0.4202463801277192</c:v>
                </c:pt>
                <c:pt idx="216">
                  <c:v>-0.41725670684081001</c:v>
                </c:pt>
                <c:pt idx="217">
                  <c:v>-0.41725670684081001</c:v>
                </c:pt>
                <c:pt idx="218">
                  <c:v>-0.41426703355390077</c:v>
                </c:pt>
                <c:pt idx="219">
                  <c:v>-0.41426703355390077</c:v>
                </c:pt>
                <c:pt idx="220">
                  <c:v>-0.41127736026699152</c:v>
                </c:pt>
                <c:pt idx="221">
                  <c:v>-0.41127736026699152</c:v>
                </c:pt>
                <c:pt idx="222">
                  <c:v>-0.40828768698008228</c:v>
                </c:pt>
                <c:pt idx="223">
                  <c:v>-0.40828768698008228</c:v>
                </c:pt>
                <c:pt idx="224">
                  <c:v>-0.40529801369317303</c:v>
                </c:pt>
                <c:pt idx="225">
                  <c:v>-0.40529801369317303</c:v>
                </c:pt>
                <c:pt idx="226">
                  <c:v>-0.40230834040626379</c:v>
                </c:pt>
                <c:pt idx="227">
                  <c:v>-0.40230834040626379</c:v>
                </c:pt>
                <c:pt idx="228">
                  <c:v>-0.3993186671193546</c:v>
                </c:pt>
                <c:pt idx="229">
                  <c:v>-0.3993186671193546</c:v>
                </c:pt>
                <c:pt idx="230">
                  <c:v>-0.39632899383244535</c:v>
                </c:pt>
                <c:pt idx="231">
                  <c:v>-0.39632899383244535</c:v>
                </c:pt>
                <c:pt idx="232">
                  <c:v>-0.39333932054553611</c:v>
                </c:pt>
                <c:pt idx="233">
                  <c:v>-0.39333932054553611</c:v>
                </c:pt>
                <c:pt idx="234">
                  <c:v>-0.39034964725862686</c:v>
                </c:pt>
                <c:pt idx="235">
                  <c:v>-0.39034964725862686</c:v>
                </c:pt>
                <c:pt idx="236">
                  <c:v>-0.38735997397171762</c:v>
                </c:pt>
                <c:pt idx="237">
                  <c:v>-0.38735997397171762</c:v>
                </c:pt>
                <c:pt idx="238">
                  <c:v>-0.38437030068480837</c:v>
                </c:pt>
                <c:pt idx="239">
                  <c:v>-0.38437030068480837</c:v>
                </c:pt>
                <c:pt idx="240">
                  <c:v>-0.38138062739789913</c:v>
                </c:pt>
                <c:pt idx="241">
                  <c:v>-0.38138062739789913</c:v>
                </c:pt>
                <c:pt idx="242">
                  <c:v>-0.37839095411098994</c:v>
                </c:pt>
                <c:pt idx="243">
                  <c:v>-0.37839095411098994</c:v>
                </c:pt>
                <c:pt idx="244">
                  <c:v>-0.3754012808240807</c:v>
                </c:pt>
                <c:pt idx="245">
                  <c:v>-0.3754012808240807</c:v>
                </c:pt>
                <c:pt idx="246">
                  <c:v>-0.37241160753717145</c:v>
                </c:pt>
                <c:pt idx="247">
                  <c:v>-0.37241160753717145</c:v>
                </c:pt>
                <c:pt idx="248">
                  <c:v>-0.36942193425026221</c:v>
                </c:pt>
                <c:pt idx="249">
                  <c:v>-0.36942193425026221</c:v>
                </c:pt>
                <c:pt idx="250">
                  <c:v>-0.36643226096335296</c:v>
                </c:pt>
                <c:pt idx="251">
                  <c:v>-0.36643226096335296</c:v>
                </c:pt>
                <c:pt idx="252">
                  <c:v>-0.36344258767644372</c:v>
                </c:pt>
                <c:pt idx="253">
                  <c:v>-0.36344258767644372</c:v>
                </c:pt>
                <c:pt idx="254">
                  <c:v>-0.36045291438953453</c:v>
                </c:pt>
                <c:pt idx="255">
                  <c:v>-0.36045291438953453</c:v>
                </c:pt>
                <c:pt idx="256">
                  <c:v>-0.35746324110262528</c:v>
                </c:pt>
                <c:pt idx="257">
                  <c:v>-0.35746324110262528</c:v>
                </c:pt>
                <c:pt idx="258">
                  <c:v>-0.35447356781571604</c:v>
                </c:pt>
                <c:pt idx="259">
                  <c:v>-0.35447356781571604</c:v>
                </c:pt>
                <c:pt idx="260">
                  <c:v>-0.3514838945288068</c:v>
                </c:pt>
                <c:pt idx="261">
                  <c:v>-0.3514838945288068</c:v>
                </c:pt>
                <c:pt idx="262">
                  <c:v>-0.34849422124189755</c:v>
                </c:pt>
                <c:pt idx="263">
                  <c:v>-0.34849422124189755</c:v>
                </c:pt>
                <c:pt idx="264">
                  <c:v>-0.34550454795498831</c:v>
                </c:pt>
                <c:pt idx="265">
                  <c:v>-0.34550454795498831</c:v>
                </c:pt>
                <c:pt idx="266">
                  <c:v>-0.34251487466807912</c:v>
                </c:pt>
                <c:pt idx="267">
                  <c:v>-0.34251487466807912</c:v>
                </c:pt>
                <c:pt idx="268">
                  <c:v>-0.33952520138116987</c:v>
                </c:pt>
                <c:pt idx="269">
                  <c:v>-0.33952520138116987</c:v>
                </c:pt>
                <c:pt idx="270">
                  <c:v>-0.33653552809426063</c:v>
                </c:pt>
                <c:pt idx="271">
                  <c:v>-0.33653552809426063</c:v>
                </c:pt>
                <c:pt idx="272">
                  <c:v>-0.33354585480735138</c:v>
                </c:pt>
                <c:pt idx="273">
                  <c:v>-0.33354585480735138</c:v>
                </c:pt>
                <c:pt idx="274">
                  <c:v>-0.33055618152044214</c:v>
                </c:pt>
                <c:pt idx="275">
                  <c:v>-0.33055618152044214</c:v>
                </c:pt>
                <c:pt idx="276">
                  <c:v>-0.32756650823353289</c:v>
                </c:pt>
                <c:pt idx="277">
                  <c:v>-0.32756650823353289</c:v>
                </c:pt>
                <c:pt idx="278">
                  <c:v>-0.32457683494662365</c:v>
                </c:pt>
                <c:pt idx="279">
                  <c:v>-0.32457683494662365</c:v>
                </c:pt>
                <c:pt idx="280">
                  <c:v>-0.32158716165971446</c:v>
                </c:pt>
                <c:pt idx="281">
                  <c:v>-0.32158716165971446</c:v>
                </c:pt>
                <c:pt idx="282">
                  <c:v>-0.31859748837280522</c:v>
                </c:pt>
                <c:pt idx="283">
                  <c:v>-0.31859748837280522</c:v>
                </c:pt>
                <c:pt idx="284">
                  <c:v>-0.31560781508589597</c:v>
                </c:pt>
                <c:pt idx="285">
                  <c:v>-0.31560781508589597</c:v>
                </c:pt>
                <c:pt idx="286">
                  <c:v>-0.31261814179898673</c:v>
                </c:pt>
                <c:pt idx="287">
                  <c:v>-0.31261814179898673</c:v>
                </c:pt>
                <c:pt idx="288">
                  <c:v>-0.30962846851207748</c:v>
                </c:pt>
                <c:pt idx="289">
                  <c:v>-0.30962846851207748</c:v>
                </c:pt>
                <c:pt idx="290">
                  <c:v>-0.30663879522516824</c:v>
                </c:pt>
                <c:pt idx="291">
                  <c:v>-0.30663879522516824</c:v>
                </c:pt>
                <c:pt idx="292">
                  <c:v>-0.30364912193825905</c:v>
                </c:pt>
                <c:pt idx="293">
                  <c:v>-0.30364912193825905</c:v>
                </c:pt>
                <c:pt idx="294">
                  <c:v>-0.3006594486513498</c:v>
                </c:pt>
                <c:pt idx="295">
                  <c:v>-0.3006594486513498</c:v>
                </c:pt>
                <c:pt idx="296">
                  <c:v>-0.29766977536444056</c:v>
                </c:pt>
                <c:pt idx="297">
                  <c:v>-0.29766977536444056</c:v>
                </c:pt>
                <c:pt idx="298">
                  <c:v>-0.29468010207753131</c:v>
                </c:pt>
                <c:pt idx="299">
                  <c:v>-0.29468010207753131</c:v>
                </c:pt>
                <c:pt idx="300">
                  <c:v>-0.29169042879062207</c:v>
                </c:pt>
                <c:pt idx="301">
                  <c:v>-0.29169042879062207</c:v>
                </c:pt>
                <c:pt idx="302">
                  <c:v>-0.28870075550371282</c:v>
                </c:pt>
                <c:pt idx="303">
                  <c:v>-0.28870075550371282</c:v>
                </c:pt>
                <c:pt idx="304">
                  <c:v>-0.28571108221680364</c:v>
                </c:pt>
                <c:pt idx="305">
                  <c:v>-0.28571108221680364</c:v>
                </c:pt>
                <c:pt idx="306">
                  <c:v>-0.28272140892989439</c:v>
                </c:pt>
                <c:pt idx="307">
                  <c:v>-0.28272140892989439</c:v>
                </c:pt>
                <c:pt idx="308">
                  <c:v>-0.27973173564298515</c:v>
                </c:pt>
                <c:pt idx="309">
                  <c:v>-0.27973173564298515</c:v>
                </c:pt>
                <c:pt idx="310">
                  <c:v>-0.27973173564298515</c:v>
                </c:pt>
                <c:pt idx="311">
                  <c:v>-0.27973173564298515</c:v>
                </c:pt>
                <c:pt idx="312">
                  <c:v>-0.27973173564298515</c:v>
                </c:pt>
                <c:pt idx="313">
                  <c:v>-0.27973173564298515</c:v>
                </c:pt>
                <c:pt idx="314">
                  <c:v>-0.2767420623560759</c:v>
                </c:pt>
                <c:pt idx="315">
                  <c:v>-0.2767420623560759</c:v>
                </c:pt>
                <c:pt idx="316">
                  <c:v>-0.27375238906916666</c:v>
                </c:pt>
                <c:pt idx="317">
                  <c:v>-0.27375238906916666</c:v>
                </c:pt>
                <c:pt idx="318">
                  <c:v>-0.27076271578225741</c:v>
                </c:pt>
                <c:pt idx="319">
                  <c:v>-0.27076271578225741</c:v>
                </c:pt>
                <c:pt idx="320">
                  <c:v>-0.26777304249534822</c:v>
                </c:pt>
                <c:pt idx="321">
                  <c:v>-0.26777304249534822</c:v>
                </c:pt>
                <c:pt idx="322">
                  <c:v>-0.26478336920843898</c:v>
                </c:pt>
                <c:pt idx="323">
                  <c:v>-0.26478336920843898</c:v>
                </c:pt>
                <c:pt idx="324">
                  <c:v>-0.26179369592152973</c:v>
                </c:pt>
                <c:pt idx="325">
                  <c:v>-0.26179369592152973</c:v>
                </c:pt>
                <c:pt idx="326">
                  <c:v>-0.25880402263462049</c:v>
                </c:pt>
                <c:pt idx="327">
                  <c:v>-0.25880402263462049</c:v>
                </c:pt>
                <c:pt idx="328">
                  <c:v>-0.25581434934771125</c:v>
                </c:pt>
                <c:pt idx="329">
                  <c:v>-0.25581434934771125</c:v>
                </c:pt>
                <c:pt idx="330">
                  <c:v>-0.252824676060802</c:v>
                </c:pt>
                <c:pt idx="331">
                  <c:v>-0.252824676060802</c:v>
                </c:pt>
                <c:pt idx="332">
                  <c:v>-0.24983500277389278</c:v>
                </c:pt>
                <c:pt idx="333">
                  <c:v>-0.24983500277389278</c:v>
                </c:pt>
                <c:pt idx="334">
                  <c:v>-0.24684532948698354</c:v>
                </c:pt>
                <c:pt idx="335">
                  <c:v>-0.24684532948698354</c:v>
                </c:pt>
                <c:pt idx="336">
                  <c:v>-0.24385565620007432</c:v>
                </c:pt>
                <c:pt idx="337">
                  <c:v>-0.24385565620007432</c:v>
                </c:pt>
                <c:pt idx="338">
                  <c:v>-0.24086598291316508</c:v>
                </c:pt>
                <c:pt idx="339">
                  <c:v>-0.24086598291316508</c:v>
                </c:pt>
                <c:pt idx="340">
                  <c:v>-0.23787630962625583</c:v>
                </c:pt>
                <c:pt idx="341">
                  <c:v>-0.23787630962625583</c:v>
                </c:pt>
                <c:pt idx="342">
                  <c:v>-0.23488663633934662</c:v>
                </c:pt>
                <c:pt idx="343">
                  <c:v>-0.23488663633934662</c:v>
                </c:pt>
                <c:pt idx="344">
                  <c:v>-0.23189696305243737</c:v>
                </c:pt>
                <c:pt idx="345">
                  <c:v>-0.23189696305243737</c:v>
                </c:pt>
                <c:pt idx="346">
                  <c:v>-0.22890728976552813</c:v>
                </c:pt>
                <c:pt idx="347">
                  <c:v>-0.22890728976552813</c:v>
                </c:pt>
                <c:pt idx="348">
                  <c:v>-0.22591761647861891</c:v>
                </c:pt>
                <c:pt idx="349">
                  <c:v>-0.22591761647861891</c:v>
                </c:pt>
                <c:pt idx="350">
                  <c:v>-0.22292794319170967</c:v>
                </c:pt>
                <c:pt idx="351">
                  <c:v>-0.22292794319170967</c:v>
                </c:pt>
                <c:pt idx="352">
                  <c:v>-0.21993826990480042</c:v>
                </c:pt>
                <c:pt idx="353">
                  <c:v>-0.21993826990480042</c:v>
                </c:pt>
                <c:pt idx="354">
                  <c:v>-0.2169485966178912</c:v>
                </c:pt>
                <c:pt idx="355">
                  <c:v>-0.2169485966178912</c:v>
                </c:pt>
                <c:pt idx="356">
                  <c:v>-0.21395892333098196</c:v>
                </c:pt>
                <c:pt idx="357">
                  <c:v>-0.21395892333098196</c:v>
                </c:pt>
                <c:pt idx="358">
                  <c:v>-0.21096925004407271</c:v>
                </c:pt>
                <c:pt idx="359">
                  <c:v>-0.21096925004407271</c:v>
                </c:pt>
                <c:pt idx="360">
                  <c:v>-0.2079795767571635</c:v>
                </c:pt>
                <c:pt idx="361">
                  <c:v>-0.2079795767571635</c:v>
                </c:pt>
                <c:pt idx="362">
                  <c:v>-0.20498990347025425</c:v>
                </c:pt>
                <c:pt idx="363">
                  <c:v>-0.20498990347025425</c:v>
                </c:pt>
                <c:pt idx="364">
                  <c:v>-0.20200023018334501</c:v>
                </c:pt>
                <c:pt idx="365">
                  <c:v>-0.20200023018334501</c:v>
                </c:pt>
                <c:pt idx="366">
                  <c:v>-0.19901055689643576</c:v>
                </c:pt>
                <c:pt idx="367">
                  <c:v>-0.19901055689643576</c:v>
                </c:pt>
                <c:pt idx="368">
                  <c:v>-0.19602088360952655</c:v>
                </c:pt>
                <c:pt idx="369">
                  <c:v>-0.19602088360952655</c:v>
                </c:pt>
                <c:pt idx="370">
                  <c:v>-0.1930312103226173</c:v>
                </c:pt>
                <c:pt idx="371">
                  <c:v>-0.1930312103226173</c:v>
                </c:pt>
                <c:pt idx="372">
                  <c:v>-0.19004153703570806</c:v>
                </c:pt>
                <c:pt idx="373">
                  <c:v>-0.19004153703570806</c:v>
                </c:pt>
                <c:pt idx="374">
                  <c:v>-0.18705186374879884</c:v>
                </c:pt>
                <c:pt idx="375">
                  <c:v>-0.18705186374879884</c:v>
                </c:pt>
                <c:pt idx="376">
                  <c:v>-0.1840621904618896</c:v>
                </c:pt>
                <c:pt idx="377">
                  <c:v>-0.1840621904618896</c:v>
                </c:pt>
                <c:pt idx="378">
                  <c:v>-0.18107251717498035</c:v>
                </c:pt>
                <c:pt idx="379">
                  <c:v>-0.18107251717498035</c:v>
                </c:pt>
                <c:pt idx="380">
                  <c:v>-0.17808284388807114</c:v>
                </c:pt>
                <c:pt idx="381">
                  <c:v>-0.17808284388807114</c:v>
                </c:pt>
                <c:pt idx="382">
                  <c:v>-0.17509317060116189</c:v>
                </c:pt>
                <c:pt idx="383">
                  <c:v>-0.17509317060116189</c:v>
                </c:pt>
                <c:pt idx="384">
                  <c:v>-0.17210349731425265</c:v>
                </c:pt>
                <c:pt idx="385">
                  <c:v>-0.17210349731425265</c:v>
                </c:pt>
                <c:pt idx="386">
                  <c:v>-0.16911382402734343</c:v>
                </c:pt>
                <c:pt idx="387">
                  <c:v>-0.16911382402734343</c:v>
                </c:pt>
                <c:pt idx="388">
                  <c:v>-0.16612415074043418</c:v>
                </c:pt>
                <c:pt idx="389">
                  <c:v>-0.16612415074043418</c:v>
                </c:pt>
                <c:pt idx="390">
                  <c:v>-0.16313447745352494</c:v>
                </c:pt>
                <c:pt idx="391">
                  <c:v>-0.16313447745352494</c:v>
                </c:pt>
                <c:pt idx="392">
                  <c:v>-0.1601448041666157</c:v>
                </c:pt>
                <c:pt idx="393">
                  <c:v>-0.1601448041666157</c:v>
                </c:pt>
                <c:pt idx="394">
                  <c:v>-0.15715513087970648</c:v>
                </c:pt>
                <c:pt idx="395">
                  <c:v>-0.15715513087970648</c:v>
                </c:pt>
                <c:pt idx="396">
                  <c:v>-0.15416545759279723</c:v>
                </c:pt>
                <c:pt idx="397">
                  <c:v>-0.15416545759279723</c:v>
                </c:pt>
                <c:pt idx="398">
                  <c:v>-0.15117578430588799</c:v>
                </c:pt>
                <c:pt idx="399">
                  <c:v>-0.15117578430588799</c:v>
                </c:pt>
                <c:pt idx="400">
                  <c:v>-0.14818611101897877</c:v>
                </c:pt>
                <c:pt idx="401">
                  <c:v>-0.14818611101897877</c:v>
                </c:pt>
                <c:pt idx="402">
                  <c:v>-0.14519643773206953</c:v>
                </c:pt>
                <c:pt idx="403">
                  <c:v>-0.14519643773206953</c:v>
                </c:pt>
                <c:pt idx="404">
                  <c:v>-0.14220676444516028</c:v>
                </c:pt>
                <c:pt idx="405">
                  <c:v>-0.14220676444516028</c:v>
                </c:pt>
                <c:pt idx="406">
                  <c:v>-0.13921709115825107</c:v>
                </c:pt>
                <c:pt idx="407">
                  <c:v>-0.13921709115825107</c:v>
                </c:pt>
                <c:pt idx="408">
                  <c:v>-0.13622741787134182</c:v>
                </c:pt>
                <c:pt idx="409">
                  <c:v>-0.13622741787134182</c:v>
                </c:pt>
                <c:pt idx="410">
                  <c:v>-0.13323774458443258</c:v>
                </c:pt>
                <c:pt idx="411">
                  <c:v>-0.13323774458443258</c:v>
                </c:pt>
                <c:pt idx="412">
                  <c:v>-0.13024807129752336</c:v>
                </c:pt>
                <c:pt idx="413">
                  <c:v>-0.13024807129752336</c:v>
                </c:pt>
                <c:pt idx="414">
                  <c:v>-0.13024807129752336</c:v>
                </c:pt>
                <c:pt idx="415">
                  <c:v>-0.13024807129752336</c:v>
                </c:pt>
                <c:pt idx="416">
                  <c:v>-0.13024807129752336</c:v>
                </c:pt>
                <c:pt idx="417">
                  <c:v>-0.13024807129752336</c:v>
                </c:pt>
                <c:pt idx="418">
                  <c:v>-0.12725839801061412</c:v>
                </c:pt>
                <c:pt idx="419">
                  <c:v>-0.12725839801061412</c:v>
                </c:pt>
                <c:pt idx="420">
                  <c:v>-0.12426872472370488</c:v>
                </c:pt>
                <c:pt idx="421">
                  <c:v>-0.12426872472370488</c:v>
                </c:pt>
                <c:pt idx="422">
                  <c:v>-0.12127905143679565</c:v>
                </c:pt>
                <c:pt idx="423">
                  <c:v>-0.12127905143679565</c:v>
                </c:pt>
                <c:pt idx="424">
                  <c:v>-0.11828937814988641</c:v>
                </c:pt>
                <c:pt idx="425">
                  <c:v>-0.11828937814988641</c:v>
                </c:pt>
                <c:pt idx="426">
                  <c:v>-0.11529970486297718</c:v>
                </c:pt>
                <c:pt idx="427">
                  <c:v>-0.11529970486297718</c:v>
                </c:pt>
                <c:pt idx="428">
                  <c:v>-0.11231003157606795</c:v>
                </c:pt>
                <c:pt idx="429">
                  <c:v>-0.11231003157606795</c:v>
                </c:pt>
                <c:pt idx="430">
                  <c:v>-0.1093203582891587</c:v>
                </c:pt>
                <c:pt idx="431">
                  <c:v>-0.1093203582891587</c:v>
                </c:pt>
                <c:pt idx="432">
                  <c:v>-0.10633068500224947</c:v>
                </c:pt>
                <c:pt idx="433">
                  <c:v>-0.10633068500224947</c:v>
                </c:pt>
                <c:pt idx="434">
                  <c:v>-0.10334101171534024</c:v>
                </c:pt>
                <c:pt idx="435">
                  <c:v>-0.10334101171534024</c:v>
                </c:pt>
                <c:pt idx="436">
                  <c:v>-0.100351338428431</c:v>
                </c:pt>
                <c:pt idx="437">
                  <c:v>-0.100351338428431</c:v>
                </c:pt>
                <c:pt idx="438">
                  <c:v>-9.7361665141521767E-2</c:v>
                </c:pt>
                <c:pt idx="439">
                  <c:v>-9.7361665141521767E-2</c:v>
                </c:pt>
                <c:pt idx="440">
                  <c:v>-9.4371991854612536E-2</c:v>
                </c:pt>
                <c:pt idx="441">
                  <c:v>-9.4371991854612536E-2</c:v>
                </c:pt>
                <c:pt idx="442">
                  <c:v>-9.1382318567703291E-2</c:v>
                </c:pt>
                <c:pt idx="443">
                  <c:v>-9.1382318567703291E-2</c:v>
                </c:pt>
                <c:pt idx="444">
                  <c:v>-8.839264528079406E-2</c:v>
                </c:pt>
                <c:pt idx="445">
                  <c:v>-8.839264528079406E-2</c:v>
                </c:pt>
                <c:pt idx="446">
                  <c:v>-8.5402971993884816E-2</c:v>
                </c:pt>
                <c:pt idx="447">
                  <c:v>-8.5402971993884816E-2</c:v>
                </c:pt>
                <c:pt idx="448">
                  <c:v>-8.2413298706975585E-2</c:v>
                </c:pt>
                <c:pt idx="449">
                  <c:v>-8.2413298706975585E-2</c:v>
                </c:pt>
                <c:pt idx="450">
                  <c:v>-7.9423625420066354E-2</c:v>
                </c:pt>
                <c:pt idx="451">
                  <c:v>-7.9423625420066354E-2</c:v>
                </c:pt>
                <c:pt idx="452">
                  <c:v>-7.643395213315711E-2</c:v>
                </c:pt>
                <c:pt idx="453">
                  <c:v>-7.643395213315711E-2</c:v>
                </c:pt>
                <c:pt idx="454">
                  <c:v>-7.3444278846247879E-2</c:v>
                </c:pt>
                <c:pt idx="455">
                  <c:v>-7.3444278846247879E-2</c:v>
                </c:pt>
                <c:pt idx="456">
                  <c:v>-7.0454605559338634E-2</c:v>
                </c:pt>
                <c:pt idx="457">
                  <c:v>-7.0454605559338634E-2</c:v>
                </c:pt>
                <c:pt idx="458">
                  <c:v>-6.7464932272429404E-2</c:v>
                </c:pt>
                <c:pt idx="459">
                  <c:v>-6.7464932272429404E-2</c:v>
                </c:pt>
                <c:pt idx="460">
                  <c:v>-6.4475258985520173E-2</c:v>
                </c:pt>
                <c:pt idx="461">
                  <c:v>-6.4475258985520173E-2</c:v>
                </c:pt>
                <c:pt idx="462">
                  <c:v>-6.1485585698610935E-2</c:v>
                </c:pt>
                <c:pt idx="463">
                  <c:v>-6.1485585698610935E-2</c:v>
                </c:pt>
                <c:pt idx="464">
                  <c:v>-5.8495912411701698E-2</c:v>
                </c:pt>
                <c:pt idx="465">
                  <c:v>-5.8495912411701698E-2</c:v>
                </c:pt>
                <c:pt idx="466">
                  <c:v>-5.550623912479246E-2</c:v>
                </c:pt>
                <c:pt idx="467">
                  <c:v>-5.550623912479246E-2</c:v>
                </c:pt>
                <c:pt idx="468">
                  <c:v>-5.2516565837883222E-2</c:v>
                </c:pt>
                <c:pt idx="469">
                  <c:v>-5.2516565837883222E-2</c:v>
                </c:pt>
                <c:pt idx="470">
                  <c:v>-4.9526892550973992E-2</c:v>
                </c:pt>
                <c:pt idx="471">
                  <c:v>-4.9526892550973992E-2</c:v>
                </c:pt>
                <c:pt idx="472">
                  <c:v>-4.6537219264064754E-2</c:v>
                </c:pt>
                <c:pt idx="473">
                  <c:v>-4.6537219264064754E-2</c:v>
                </c:pt>
                <c:pt idx="474">
                  <c:v>-4.3547545977155516E-2</c:v>
                </c:pt>
                <c:pt idx="475">
                  <c:v>-4.3547545977155516E-2</c:v>
                </c:pt>
                <c:pt idx="476">
                  <c:v>-4.0557872690246285E-2</c:v>
                </c:pt>
                <c:pt idx="477">
                  <c:v>-4.0557872690246285E-2</c:v>
                </c:pt>
                <c:pt idx="478">
                  <c:v>-3.7568199403337048E-2</c:v>
                </c:pt>
                <c:pt idx="479">
                  <c:v>-3.7568199403337048E-2</c:v>
                </c:pt>
                <c:pt idx="480">
                  <c:v>-3.457852611642781E-2</c:v>
                </c:pt>
                <c:pt idx="481">
                  <c:v>-3.457852611642781E-2</c:v>
                </c:pt>
                <c:pt idx="482">
                  <c:v>-3.1588852829518572E-2</c:v>
                </c:pt>
                <c:pt idx="483">
                  <c:v>-3.1588852829518572E-2</c:v>
                </c:pt>
                <c:pt idx="484">
                  <c:v>-2.8599179542609338E-2</c:v>
                </c:pt>
                <c:pt idx="485">
                  <c:v>-2.8599179542609338E-2</c:v>
                </c:pt>
                <c:pt idx="486">
                  <c:v>-2.5609506255700104E-2</c:v>
                </c:pt>
                <c:pt idx="487">
                  <c:v>-2.5609506255700104E-2</c:v>
                </c:pt>
                <c:pt idx="488">
                  <c:v>-2.2619832968790866E-2</c:v>
                </c:pt>
                <c:pt idx="489">
                  <c:v>-2.2619832968790866E-2</c:v>
                </c:pt>
                <c:pt idx="490">
                  <c:v>-1.9630159681881629E-2</c:v>
                </c:pt>
                <c:pt idx="491">
                  <c:v>-1.9630159681881629E-2</c:v>
                </c:pt>
                <c:pt idx="492">
                  <c:v>-1.6640486394972395E-2</c:v>
                </c:pt>
                <c:pt idx="493">
                  <c:v>-1.6640486394972395E-2</c:v>
                </c:pt>
                <c:pt idx="494">
                  <c:v>-1.3650813108063159E-2</c:v>
                </c:pt>
                <c:pt idx="495">
                  <c:v>-1.3650813108063159E-2</c:v>
                </c:pt>
                <c:pt idx="496">
                  <c:v>-1.0661139821153923E-2</c:v>
                </c:pt>
                <c:pt idx="497">
                  <c:v>-1.0661139821153923E-2</c:v>
                </c:pt>
                <c:pt idx="498">
                  <c:v>-7.6714665342446867E-3</c:v>
                </c:pt>
                <c:pt idx="499">
                  <c:v>-7.6714665342446867E-3</c:v>
                </c:pt>
                <c:pt idx="500">
                  <c:v>-4.6817932473354508E-3</c:v>
                </c:pt>
                <c:pt idx="501">
                  <c:v>-4.6817932473354508E-3</c:v>
                </c:pt>
                <c:pt idx="502">
                  <c:v>-1.6921199604262149E-3</c:v>
                </c:pt>
                <c:pt idx="503">
                  <c:v>-1.6921199604262149E-3</c:v>
                </c:pt>
                <c:pt idx="504">
                  <c:v>1.2975533264830211E-3</c:v>
                </c:pt>
                <c:pt idx="505">
                  <c:v>1.2975533264830211E-3</c:v>
                </c:pt>
                <c:pt idx="506">
                  <c:v>4.287226613392257E-3</c:v>
                </c:pt>
                <c:pt idx="507">
                  <c:v>4.287226613392257E-3</c:v>
                </c:pt>
                <c:pt idx="508">
                  <c:v>7.2768999003014929E-3</c:v>
                </c:pt>
                <c:pt idx="509">
                  <c:v>7.2768999003014929E-3</c:v>
                </c:pt>
                <c:pt idx="510">
                  <c:v>1.0266573187210729E-2</c:v>
                </c:pt>
                <c:pt idx="511">
                  <c:v>1.0266573187210729E-2</c:v>
                </c:pt>
                <c:pt idx="512">
                  <c:v>1.3256246474119965E-2</c:v>
                </c:pt>
                <c:pt idx="513">
                  <c:v>1.3256246474119965E-2</c:v>
                </c:pt>
                <c:pt idx="514">
                  <c:v>1.6245919761029202E-2</c:v>
                </c:pt>
                <c:pt idx="515">
                  <c:v>1.6245919761029202E-2</c:v>
                </c:pt>
                <c:pt idx="516">
                  <c:v>1.9235593047938426E-2</c:v>
                </c:pt>
                <c:pt idx="517">
                  <c:v>1.9235593047938426E-2</c:v>
                </c:pt>
                <c:pt idx="518">
                  <c:v>1.9235593047938426E-2</c:v>
                </c:pt>
                <c:pt idx="519">
                  <c:v>1.9235593047938426E-2</c:v>
                </c:pt>
                <c:pt idx="520">
                  <c:v>1.9235593047938426E-2</c:v>
                </c:pt>
                <c:pt idx="521">
                  <c:v>1.9235593047938426E-2</c:v>
                </c:pt>
                <c:pt idx="522">
                  <c:v>2.2225266334847664E-2</c:v>
                </c:pt>
                <c:pt idx="523">
                  <c:v>2.2225266334847664E-2</c:v>
                </c:pt>
                <c:pt idx="524">
                  <c:v>2.5214939621756898E-2</c:v>
                </c:pt>
                <c:pt idx="525">
                  <c:v>2.5214939621756898E-2</c:v>
                </c:pt>
                <c:pt idx="526">
                  <c:v>2.8204612908666132E-2</c:v>
                </c:pt>
                <c:pt idx="527">
                  <c:v>2.8204612908666132E-2</c:v>
                </c:pt>
                <c:pt idx="528">
                  <c:v>3.119428619557537E-2</c:v>
                </c:pt>
                <c:pt idx="529">
                  <c:v>3.119428619557537E-2</c:v>
                </c:pt>
                <c:pt idx="530">
                  <c:v>3.4183959482484608E-2</c:v>
                </c:pt>
                <c:pt idx="531">
                  <c:v>3.4183959482484608E-2</c:v>
                </c:pt>
                <c:pt idx="532">
                  <c:v>3.7173632769393838E-2</c:v>
                </c:pt>
                <c:pt idx="533">
                  <c:v>3.7173632769393838E-2</c:v>
                </c:pt>
                <c:pt idx="534">
                  <c:v>4.0163306056303076E-2</c:v>
                </c:pt>
                <c:pt idx="535">
                  <c:v>4.0163306056303076E-2</c:v>
                </c:pt>
                <c:pt idx="536">
                  <c:v>4.3152979343212314E-2</c:v>
                </c:pt>
                <c:pt idx="537">
                  <c:v>4.3152979343212314E-2</c:v>
                </c:pt>
                <c:pt idx="538">
                  <c:v>4.6142652630121551E-2</c:v>
                </c:pt>
                <c:pt idx="539">
                  <c:v>4.6142652630121551E-2</c:v>
                </c:pt>
                <c:pt idx="540">
                  <c:v>4.9132325917030789E-2</c:v>
                </c:pt>
                <c:pt idx="541">
                  <c:v>4.9132325917030789E-2</c:v>
                </c:pt>
                <c:pt idx="542">
                  <c:v>5.212199920394002E-2</c:v>
                </c:pt>
                <c:pt idx="543">
                  <c:v>5.212199920394002E-2</c:v>
                </c:pt>
                <c:pt idx="544">
                  <c:v>5.5111672490849258E-2</c:v>
                </c:pt>
                <c:pt idx="545">
                  <c:v>5.5111672490849258E-2</c:v>
                </c:pt>
                <c:pt idx="546">
                  <c:v>5.8101345777758495E-2</c:v>
                </c:pt>
                <c:pt idx="547">
                  <c:v>5.8101345777758495E-2</c:v>
                </c:pt>
                <c:pt idx="548">
                  <c:v>6.1091019064667726E-2</c:v>
                </c:pt>
                <c:pt idx="549">
                  <c:v>6.1091019064667726E-2</c:v>
                </c:pt>
                <c:pt idx="550">
                  <c:v>6.4080692351576971E-2</c:v>
                </c:pt>
                <c:pt idx="551">
                  <c:v>6.4080692351576971E-2</c:v>
                </c:pt>
                <c:pt idx="552">
                  <c:v>6.7070365638486201E-2</c:v>
                </c:pt>
                <c:pt idx="553">
                  <c:v>6.7070365638486201E-2</c:v>
                </c:pt>
                <c:pt idx="554">
                  <c:v>7.0060038925395432E-2</c:v>
                </c:pt>
                <c:pt idx="555">
                  <c:v>7.0060038925395432E-2</c:v>
                </c:pt>
                <c:pt idx="556">
                  <c:v>7.3049712212304677E-2</c:v>
                </c:pt>
                <c:pt idx="557">
                  <c:v>7.3049712212304677E-2</c:v>
                </c:pt>
                <c:pt idx="558">
                  <c:v>7.6039385499213907E-2</c:v>
                </c:pt>
                <c:pt idx="559">
                  <c:v>7.6039385499213907E-2</c:v>
                </c:pt>
                <c:pt idx="560">
                  <c:v>7.9029058786123152E-2</c:v>
                </c:pt>
                <c:pt idx="561">
                  <c:v>7.9029058786123152E-2</c:v>
                </c:pt>
                <c:pt idx="562">
                  <c:v>8.2018732073032383E-2</c:v>
                </c:pt>
                <c:pt idx="563">
                  <c:v>8.2018732073032383E-2</c:v>
                </c:pt>
                <c:pt idx="564">
                  <c:v>8.5008405359941613E-2</c:v>
                </c:pt>
                <c:pt idx="565">
                  <c:v>8.5008405359941613E-2</c:v>
                </c:pt>
                <c:pt idx="566">
                  <c:v>8.7998078646850858E-2</c:v>
                </c:pt>
                <c:pt idx="567">
                  <c:v>8.7998078646850858E-2</c:v>
                </c:pt>
                <c:pt idx="568">
                  <c:v>9.0987751933760089E-2</c:v>
                </c:pt>
                <c:pt idx="569">
                  <c:v>9.0987751933760089E-2</c:v>
                </c:pt>
                <c:pt idx="570">
                  <c:v>9.3977425220669319E-2</c:v>
                </c:pt>
                <c:pt idx="571">
                  <c:v>9.3977425220669319E-2</c:v>
                </c:pt>
                <c:pt idx="572">
                  <c:v>9.6967098507578564E-2</c:v>
                </c:pt>
                <c:pt idx="573">
                  <c:v>9.6967098507578564E-2</c:v>
                </c:pt>
                <c:pt idx="574">
                  <c:v>9.9956771794487795E-2</c:v>
                </c:pt>
                <c:pt idx="575">
                  <c:v>9.9956771794487795E-2</c:v>
                </c:pt>
                <c:pt idx="576">
                  <c:v>0.10294644508139703</c:v>
                </c:pt>
                <c:pt idx="577">
                  <c:v>0.10294644508139703</c:v>
                </c:pt>
                <c:pt idx="578">
                  <c:v>0.10593611836830627</c:v>
                </c:pt>
                <c:pt idx="579">
                  <c:v>0.10593611836830627</c:v>
                </c:pt>
                <c:pt idx="580">
                  <c:v>0.1089257916552155</c:v>
                </c:pt>
                <c:pt idx="581">
                  <c:v>0.1089257916552155</c:v>
                </c:pt>
                <c:pt idx="582">
                  <c:v>0.11191546494212475</c:v>
                </c:pt>
                <c:pt idx="583">
                  <c:v>0.11191546494212475</c:v>
                </c:pt>
                <c:pt idx="584">
                  <c:v>0.11490513822903398</c:v>
                </c:pt>
                <c:pt idx="585">
                  <c:v>0.11490513822903398</c:v>
                </c:pt>
                <c:pt idx="586">
                  <c:v>0.11789481151594321</c:v>
                </c:pt>
                <c:pt idx="587">
                  <c:v>0.11789481151594321</c:v>
                </c:pt>
                <c:pt idx="588">
                  <c:v>0.12088448480285245</c:v>
                </c:pt>
                <c:pt idx="589">
                  <c:v>0.12088448480285245</c:v>
                </c:pt>
                <c:pt idx="590">
                  <c:v>0.12387415808976168</c:v>
                </c:pt>
                <c:pt idx="591">
                  <c:v>0.12387415808976168</c:v>
                </c:pt>
                <c:pt idx="592">
                  <c:v>0.12686383137667093</c:v>
                </c:pt>
                <c:pt idx="593">
                  <c:v>0.12686383137667093</c:v>
                </c:pt>
                <c:pt idx="594">
                  <c:v>0.12985350466358014</c:v>
                </c:pt>
                <c:pt idx="595">
                  <c:v>0.12985350466358014</c:v>
                </c:pt>
                <c:pt idx="596">
                  <c:v>0.13284317795048939</c:v>
                </c:pt>
                <c:pt idx="597">
                  <c:v>0.13284317795048939</c:v>
                </c:pt>
                <c:pt idx="598">
                  <c:v>0.13583285123739863</c:v>
                </c:pt>
                <c:pt idx="599">
                  <c:v>0.13583285123739863</c:v>
                </c:pt>
                <c:pt idx="600">
                  <c:v>0.13882252452430788</c:v>
                </c:pt>
                <c:pt idx="601">
                  <c:v>0.13882252452430788</c:v>
                </c:pt>
                <c:pt idx="602">
                  <c:v>0.14181219781121709</c:v>
                </c:pt>
                <c:pt idx="603">
                  <c:v>0.14181219781121709</c:v>
                </c:pt>
                <c:pt idx="604">
                  <c:v>0.14480187109812634</c:v>
                </c:pt>
                <c:pt idx="605">
                  <c:v>0.14480187109812634</c:v>
                </c:pt>
                <c:pt idx="606">
                  <c:v>0.14779154438503558</c:v>
                </c:pt>
                <c:pt idx="607">
                  <c:v>0.14779154438503558</c:v>
                </c:pt>
                <c:pt idx="608">
                  <c:v>0.1507812176719448</c:v>
                </c:pt>
                <c:pt idx="609">
                  <c:v>0.1507812176719448</c:v>
                </c:pt>
                <c:pt idx="610">
                  <c:v>0.15377089095885405</c:v>
                </c:pt>
                <c:pt idx="611">
                  <c:v>0.15377089095885405</c:v>
                </c:pt>
                <c:pt idx="612">
                  <c:v>0.15676056424576329</c:v>
                </c:pt>
                <c:pt idx="613">
                  <c:v>0.15676056424576329</c:v>
                </c:pt>
                <c:pt idx="614">
                  <c:v>0.15975023753267251</c:v>
                </c:pt>
                <c:pt idx="615">
                  <c:v>0.15975023753267251</c:v>
                </c:pt>
                <c:pt idx="616">
                  <c:v>0.16273991081958175</c:v>
                </c:pt>
                <c:pt idx="617">
                  <c:v>0.16273991081958175</c:v>
                </c:pt>
                <c:pt idx="618">
                  <c:v>0.165729584106491</c:v>
                </c:pt>
                <c:pt idx="619">
                  <c:v>0.165729584106491</c:v>
                </c:pt>
                <c:pt idx="620">
                  <c:v>0.16871925739340021</c:v>
                </c:pt>
                <c:pt idx="621">
                  <c:v>0.16871925739340021</c:v>
                </c:pt>
                <c:pt idx="622">
                  <c:v>0.16871925739340021</c:v>
                </c:pt>
                <c:pt idx="623">
                  <c:v>0.16871925739340021</c:v>
                </c:pt>
                <c:pt idx="624">
                  <c:v>0.16871925739340021</c:v>
                </c:pt>
                <c:pt idx="625">
                  <c:v>0.16871925739340021</c:v>
                </c:pt>
                <c:pt idx="626">
                  <c:v>0.17170893068030946</c:v>
                </c:pt>
                <c:pt idx="627">
                  <c:v>0.17170893068030946</c:v>
                </c:pt>
                <c:pt idx="628">
                  <c:v>0.17469860396721867</c:v>
                </c:pt>
                <c:pt idx="629">
                  <c:v>0.17469860396721867</c:v>
                </c:pt>
                <c:pt idx="630">
                  <c:v>0.17768827725412792</c:v>
                </c:pt>
                <c:pt idx="631">
                  <c:v>0.17768827725412792</c:v>
                </c:pt>
                <c:pt idx="632">
                  <c:v>0.18067795054103716</c:v>
                </c:pt>
                <c:pt idx="633">
                  <c:v>0.18067795054103716</c:v>
                </c:pt>
                <c:pt idx="634">
                  <c:v>0.18366762382794638</c:v>
                </c:pt>
                <c:pt idx="635">
                  <c:v>0.18366762382794638</c:v>
                </c:pt>
                <c:pt idx="636">
                  <c:v>0.18665729711485562</c:v>
                </c:pt>
                <c:pt idx="637">
                  <c:v>0.18665729711485562</c:v>
                </c:pt>
                <c:pt idx="638">
                  <c:v>0.18964697040176487</c:v>
                </c:pt>
                <c:pt idx="639">
                  <c:v>0.18964697040176487</c:v>
                </c:pt>
                <c:pt idx="640">
                  <c:v>0.19263664368867411</c:v>
                </c:pt>
                <c:pt idx="641">
                  <c:v>0.19263664368867411</c:v>
                </c:pt>
                <c:pt idx="642">
                  <c:v>0.19562631697558333</c:v>
                </c:pt>
                <c:pt idx="643">
                  <c:v>0.19562631697558333</c:v>
                </c:pt>
                <c:pt idx="644">
                  <c:v>0.19861599026249258</c:v>
                </c:pt>
                <c:pt idx="645">
                  <c:v>0.19861599026249258</c:v>
                </c:pt>
                <c:pt idx="646">
                  <c:v>0.20160566354940182</c:v>
                </c:pt>
                <c:pt idx="647">
                  <c:v>0.20160566354940182</c:v>
                </c:pt>
                <c:pt idx="648">
                  <c:v>0.20459533683631104</c:v>
                </c:pt>
                <c:pt idx="649">
                  <c:v>0.20459533683631104</c:v>
                </c:pt>
                <c:pt idx="650">
                  <c:v>0.20758501012322028</c:v>
                </c:pt>
                <c:pt idx="651">
                  <c:v>0.20758501012322028</c:v>
                </c:pt>
                <c:pt idx="652">
                  <c:v>0.21057468341012953</c:v>
                </c:pt>
                <c:pt idx="653">
                  <c:v>0.21057468341012953</c:v>
                </c:pt>
                <c:pt idx="654">
                  <c:v>0.21356435669703874</c:v>
                </c:pt>
                <c:pt idx="655">
                  <c:v>0.21356435669703874</c:v>
                </c:pt>
                <c:pt idx="656">
                  <c:v>0.21655402998394799</c:v>
                </c:pt>
                <c:pt idx="657">
                  <c:v>0.21655402998394799</c:v>
                </c:pt>
                <c:pt idx="658">
                  <c:v>0.21954370327085723</c:v>
                </c:pt>
                <c:pt idx="659">
                  <c:v>0.21954370327085723</c:v>
                </c:pt>
                <c:pt idx="660">
                  <c:v>0.22253337655776645</c:v>
                </c:pt>
                <c:pt idx="661">
                  <c:v>0.22253337655776645</c:v>
                </c:pt>
                <c:pt idx="662">
                  <c:v>0.22552304984467569</c:v>
                </c:pt>
                <c:pt idx="663">
                  <c:v>0.22552304984467569</c:v>
                </c:pt>
                <c:pt idx="664">
                  <c:v>0.22851272313158494</c:v>
                </c:pt>
                <c:pt idx="665">
                  <c:v>0.22851272313158494</c:v>
                </c:pt>
                <c:pt idx="666">
                  <c:v>0.23150239641849416</c:v>
                </c:pt>
                <c:pt idx="667">
                  <c:v>0.23150239641849416</c:v>
                </c:pt>
                <c:pt idx="668">
                  <c:v>0.2344920697054034</c:v>
                </c:pt>
                <c:pt idx="669">
                  <c:v>0.2344920697054034</c:v>
                </c:pt>
                <c:pt idx="670">
                  <c:v>0.23748174299231264</c:v>
                </c:pt>
                <c:pt idx="671">
                  <c:v>0.23748174299231264</c:v>
                </c:pt>
                <c:pt idx="672">
                  <c:v>0.24047141627922186</c:v>
                </c:pt>
                <c:pt idx="673">
                  <c:v>0.24047141627922186</c:v>
                </c:pt>
                <c:pt idx="674">
                  <c:v>0.24346108956613111</c:v>
                </c:pt>
                <c:pt idx="675">
                  <c:v>0.24346108956613111</c:v>
                </c:pt>
                <c:pt idx="676">
                  <c:v>0.24645076285304035</c:v>
                </c:pt>
                <c:pt idx="677">
                  <c:v>0.24645076285304035</c:v>
                </c:pt>
                <c:pt idx="678">
                  <c:v>0.2494404361399496</c:v>
                </c:pt>
                <c:pt idx="679">
                  <c:v>0.2494404361399496</c:v>
                </c:pt>
                <c:pt idx="680">
                  <c:v>0.25243010942685884</c:v>
                </c:pt>
                <c:pt idx="681">
                  <c:v>0.25243010942685884</c:v>
                </c:pt>
                <c:pt idx="682">
                  <c:v>0.25541978271376803</c:v>
                </c:pt>
                <c:pt idx="683">
                  <c:v>0.25541978271376803</c:v>
                </c:pt>
                <c:pt idx="684">
                  <c:v>0.25840945600067727</c:v>
                </c:pt>
                <c:pt idx="685">
                  <c:v>0.25840945600067727</c:v>
                </c:pt>
                <c:pt idx="686">
                  <c:v>0.26139912928758652</c:v>
                </c:pt>
                <c:pt idx="687">
                  <c:v>0.26139912928758652</c:v>
                </c:pt>
                <c:pt idx="688">
                  <c:v>0.26438880257449576</c:v>
                </c:pt>
                <c:pt idx="689">
                  <c:v>0.26438880257449576</c:v>
                </c:pt>
                <c:pt idx="690">
                  <c:v>0.26737847586140501</c:v>
                </c:pt>
                <c:pt idx="691">
                  <c:v>0.26737847586140501</c:v>
                </c:pt>
                <c:pt idx="692">
                  <c:v>0.27036814914831425</c:v>
                </c:pt>
                <c:pt idx="693">
                  <c:v>0.27036814914831425</c:v>
                </c:pt>
                <c:pt idx="694">
                  <c:v>0.2733578224352235</c:v>
                </c:pt>
                <c:pt idx="695">
                  <c:v>0.2733578224352235</c:v>
                </c:pt>
                <c:pt idx="696">
                  <c:v>0.27634749572213269</c:v>
                </c:pt>
                <c:pt idx="697">
                  <c:v>0.27634749572213269</c:v>
                </c:pt>
                <c:pt idx="698">
                  <c:v>0.27933716900904193</c:v>
                </c:pt>
                <c:pt idx="699">
                  <c:v>0.27933716900904193</c:v>
                </c:pt>
                <c:pt idx="700">
                  <c:v>0.28232684229595117</c:v>
                </c:pt>
                <c:pt idx="701">
                  <c:v>0.28232684229595117</c:v>
                </c:pt>
                <c:pt idx="702">
                  <c:v>0.28531651558286042</c:v>
                </c:pt>
                <c:pt idx="703">
                  <c:v>0.28531651558286042</c:v>
                </c:pt>
                <c:pt idx="704">
                  <c:v>0.28830618886976966</c:v>
                </c:pt>
                <c:pt idx="705">
                  <c:v>0.28830618886976966</c:v>
                </c:pt>
                <c:pt idx="706">
                  <c:v>0.29129586215667891</c:v>
                </c:pt>
                <c:pt idx="707">
                  <c:v>0.29129586215667891</c:v>
                </c:pt>
                <c:pt idx="708">
                  <c:v>0.2942855354435881</c:v>
                </c:pt>
                <c:pt idx="709">
                  <c:v>0.2942855354435881</c:v>
                </c:pt>
                <c:pt idx="710">
                  <c:v>0.29727520873049734</c:v>
                </c:pt>
                <c:pt idx="711">
                  <c:v>0.29727520873049734</c:v>
                </c:pt>
                <c:pt idx="712">
                  <c:v>0.30026488201740659</c:v>
                </c:pt>
                <c:pt idx="713">
                  <c:v>0.30026488201740659</c:v>
                </c:pt>
                <c:pt idx="714">
                  <c:v>0.30325455530431583</c:v>
                </c:pt>
                <c:pt idx="715">
                  <c:v>0.30325455530431583</c:v>
                </c:pt>
                <c:pt idx="716">
                  <c:v>0.30624422859122508</c:v>
                </c:pt>
                <c:pt idx="717">
                  <c:v>0.30624422859122508</c:v>
                </c:pt>
                <c:pt idx="718">
                  <c:v>0.30923390187813432</c:v>
                </c:pt>
                <c:pt idx="719">
                  <c:v>0.30923390187813432</c:v>
                </c:pt>
                <c:pt idx="720">
                  <c:v>0.31222357516504351</c:v>
                </c:pt>
                <c:pt idx="721">
                  <c:v>0.31222357516504351</c:v>
                </c:pt>
                <c:pt idx="722">
                  <c:v>0.31521324845195275</c:v>
                </c:pt>
                <c:pt idx="723">
                  <c:v>0.31521324845195275</c:v>
                </c:pt>
                <c:pt idx="724">
                  <c:v>0.318202921738862</c:v>
                </c:pt>
                <c:pt idx="725">
                  <c:v>0.318202921738862</c:v>
                </c:pt>
                <c:pt idx="726">
                  <c:v>0.318202921738862</c:v>
                </c:pt>
                <c:pt idx="727">
                  <c:v>0.318202921738862</c:v>
                </c:pt>
                <c:pt idx="728">
                  <c:v>0.318202921738862</c:v>
                </c:pt>
                <c:pt idx="729">
                  <c:v>0.318202921738862</c:v>
                </c:pt>
                <c:pt idx="730">
                  <c:v>0.32119259502577124</c:v>
                </c:pt>
                <c:pt idx="731">
                  <c:v>0.32119259502577124</c:v>
                </c:pt>
                <c:pt idx="732">
                  <c:v>0.32418226831268049</c:v>
                </c:pt>
                <c:pt idx="733">
                  <c:v>0.32418226831268049</c:v>
                </c:pt>
                <c:pt idx="734">
                  <c:v>0.32717194159958973</c:v>
                </c:pt>
                <c:pt idx="735">
                  <c:v>0.32717194159958973</c:v>
                </c:pt>
                <c:pt idx="736">
                  <c:v>0.33016161488649892</c:v>
                </c:pt>
                <c:pt idx="737">
                  <c:v>0.33016161488649892</c:v>
                </c:pt>
                <c:pt idx="738">
                  <c:v>0.33315128817340817</c:v>
                </c:pt>
                <c:pt idx="739">
                  <c:v>0.33315128817340817</c:v>
                </c:pt>
                <c:pt idx="740">
                  <c:v>0.33614096146031741</c:v>
                </c:pt>
                <c:pt idx="741">
                  <c:v>0.33614096146031741</c:v>
                </c:pt>
                <c:pt idx="742">
                  <c:v>0.33913063474722666</c:v>
                </c:pt>
                <c:pt idx="743">
                  <c:v>0.33913063474722666</c:v>
                </c:pt>
                <c:pt idx="744">
                  <c:v>0.3421203080341359</c:v>
                </c:pt>
                <c:pt idx="745">
                  <c:v>0.3421203080341359</c:v>
                </c:pt>
                <c:pt idx="746">
                  <c:v>0.34510998132104515</c:v>
                </c:pt>
                <c:pt idx="747">
                  <c:v>0.34510998132104515</c:v>
                </c:pt>
                <c:pt idx="748">
                  <c:v>0.34809965460795433</c:v>
                </c:pt>
                <c:pt idx="749">
                  <c:v>0.34809965460795433</c:v>
                </c:pt>
                <c:pt idx="750">
                  <c:v>0.35108932789486358</c:v>
                </c:pt>
                <c:pt idx="751">
                  <c:v>0.35108932789486358</c:v>
                </c:pt>
                <c:pt idx="752">
                  <c:v>0.35407900118177282</c:v>
                </c:pt>
                <c:pt idx="753">
                  <c:v>0.35407900118177282</c:v>
                </c:pt>
                <c:pt idx="754">
                  <c:v>0.35706867446868207</c:v>
                </c:pt>
                <c:pt idx="755">
                  <c:v>0.35706867446868207</c:v>
                </c:pt>
                <c:pt idx="756">
                  <c:v>0.36005834775559131</c:v>
                </c:pt>
                <c:pt idx="757">
                  <c:v>0.36005834775559131</c:v>
                </c:pt>
                <c:pt idx="758">
                  <c:v>0.36304802104250056</c:v>
                </c:pt>
                <c:pt idx="759">
                  <c:v>0.36304802104250056</c:v>
                </c:pt>
                <c:pt idx="760">
                  <c:v>0.3660376943294098</c:v>
                </c:pt>
                <c:pt idx="761">
                  <c:v>0.3660376943294098</c:v>
                </c:pt>
                <c:pt idx="762">
                  <c:v>0.36902736761631899</c:v>
                </c:pt>
                <c:pt idx="763">
                  <c:v>0.36902736761631899</c:v>
                </c:pt>
                <c:pt idx="764">
                  <c:v>0.37201704090322824</c:v>
                </c:pt>
                <c:pt idx="765">
                  <c:v>0.37201704090322824</c:v>
                </c:pt>
                <c:pt idx="766">
                  <c:v>0.37500671419013748</c:v>
                </c:pt>
                <c:pt idx="767">
                  <c:v>0.37500671419013748</c:v>
                </c:pt>
                <c:pt idx="768">
                  <c:v>0.37799638747704672</c:v>
                </c:pt>
                <c:pt idx="769">
                  <c:v>0.37799638747704672</c:v>
                </c:pt>
                <c:pt idx="770">
                  <c:v>0.38098606076395597</c:v>
                </c:pt>
                <c:pt idx="771">
                  <c:v>0.38098606076395597</c:v>
                </c:pt>
                <c:pt idx="772">
                  <c:v>0.38397573405086521</c:v>
                </c:pt>
                <c:pt idx="773">
                  <c:v>0.38397573405086521</c:v>
                </c:pt>
                <c:pt idx="774">
                  <c:v>0.3869654073377744</c:v>
                </c:pt>
                <c:pt idx="775">
                  <c:v>0.3869654073377744</c:v>
                </c:pt>
                <c:pt idx="776">
                  <c:v>0.38995508062468365</c:v>
                </c:pt>
                <c:pt idx="777">
                  <c:v>0.38995508062468365</c:v>
                </c:pt>
                <c:pt idx="778">
                  <c:v>0.39294475391159289</c:v>
                </c:pt>
                <c:pt idx="779">
                  <c:v>0.39294475391159289</c:v>
                </c:pt>
                <c:pt idx="780">
                  <c:v>0.39593442719850214</c:v>
                </c:pt>
                <c:pt idx="781">
                  <c:v>0.39593442719850214</c:v>
                </c:pt>
                <c:pt idx="782">
                  <c:v>0.39892410048541138</c:v>
                </c:pt>
                <c:pt idx="783">
                  <c:v>0.39892410048541138</c:v>
                </c:pt>
                <c:pt idx="784">
                  <c:v>0.40191377377232063</c:v>
                </c:pt>
                <c:pt idx="785">
                  <c:v>0.40191377377232063</c:v>
                </c:pt>
                <c:pt idx="786">
                  <c:v>0.40490344705922982</c:v>
                </c:pt>
                <c:pt idx="787">
                  <c:v>0.40490344705922982</c:v>
                </c:pt>
                <c:pt idx="788">
                  <c:v>0.40789312034613906</c:v>
                </c:pt>
                <c:pt idx="789">
                  <c:v>0.40789312034613906</c:v>
                </c:pt>
                <c:pt idx="790">
                  <c:v>0.4108827936330483</c:v>
                </c:pt>
                <c:pt idx="791">
                  <c:v>0.4108827936330483</c:v>
                </c:pt>
                <c:pt idx="792">
                  <c:v>0.41387246691995755</c:v>
                </c:pt>
                <c:pt idx="793">
                  <c:v>0.41387246691995755</c:v>
                </c:pt>
                <c:pt idx="794">
                  <c:v>0.41686214020686679</c:v>
                </c:pt>
                <c:pt idx="795">
                  <c:v>0.41686214020686679</c:v>
                </c:pt>
                <c:pt idx="796">
                  <c:v>0.41985181349377604</c:v>
                </c:pt>
                <c:pt idx="797">
                  <c:v>0.41985181349377604</c:v>
                </c:pt>
                <c:pt idx="798">
                  <c:v>0.42284148678068528</c:v>
                </c:pt>
                <c:pt idx="799">
                  <c:v>0.42284148678068528</c:v>
                </c:pt>
                <c:pt idx="800">
                  <c:v>0.42583116006759447</c:v>
                </c:pt>
                <c:pt idx="801">
                  <c:v>0.42583116006759447</c:v>
                </c:pt>
                <c:pt idx="802">
                  <c:v>0.42882083335450372</c:v>
                </c:pt>
                <c:pt idx="803">
                  <c:v>0.42882083335450372</c:v>
                </c:pt>
                <c:pt idx="804">
                  <c:v>0.43181050664141296</c:v>
                </c:pt>
                <c:pt idx="805">
                  <c:v>0.43181050664141296</c:v>
                </c:pt>
                <c:pt idx="806">
                  <c:v>0.43480017992832221</c:v>
                </c:pt>
                <c:pt idx="807">
                  <c:v>0.43480017992832221</c:v>
                </c:pt>
                <c:pt idx="808">
                  <c:v>0.43778985321523145</c:v>
                </c:pt>
                <c:pt idx="809">
                  <c:v>0.43778985321523145</c:v>
                </c:pt>
                <c:pt idx="810">
                  <c:v>0.44077952650214069</c:v>
                </c:pt>
                <c:pt idx="811">
                  <c:v>0.44077952650214069</c:v>
                </c:pt>
                <c:pt idx="812">
                  <c:v>0.44376919978904988</c:v>
                </c:pt>
                <c:pt idx="813">
                  <c:v>0.44376919978904988</c:v>
                </c:pt>
                <c:pt idx="814">
                  <c:v>0.44675887307595913</c:v>
                </c:pt>
                <c:pt idx="815">
                  <c:v>0.44675887307595913</c:v>
                </c:pt>
                <c:pt idx="816">
                  <c:v>0.44974854636286837</c:v>
                </c:pt>
                <c:pt idx="817">
                  <c:v>0.44974854636286837</c:v>
                </c:pt>
                <c:pt idx="818">
                  <c:v>0.45273821964977762</c:v>
                </c:pt>
                <c:pt idx="819">
                  <c:v>0.45273821964977762</c:v>
                </c:pt>
                <c:pt idx="820">
                  <c:v>0.45572789293668686</c:v>
                </c:pt>
                <c:pt idx="821">
                  <c:v>0.45572789293668686</c:v>
                </c:pt>
                <c:pt idx="822">
                  <c:v>0.45871756622359611</c:v>
                </c:pt>
                <c:pt idx="823">
                  <c:v>0.45871756622359611</c:v>
                </c:pt>
                <c:pt idx="824">
                  <c:v>0.4617072395105053</c:v>
                </c:pt>
                <c:pt idx="825">
                  <c:v>0.4617072395105053</c:v>
                </c:pt>
                <c:pt idx="826">
                  <c:v>0.46469691279741454</c:v>
                </c:pt>
                <c:pt idx="827">
                  <c:v>0.46469691279741454</c:v>
                </c:pt>
                <c:pt idx="828">
                  <c:v>0.46768658608432379</c:v>
                </c:pt>
                <c:pt idx="829">
                  <c:v>0.46768658608432379</c:v>
                </c:pt>
                <c:pt idx="830">
                  <c:v>0.46768658608432379</c:v>
                </c:pt>
                <c:pt idx="831">
                  <c:v>0.46768658608432379</c:v>
                </c:pt>
                <c:pt idx="832">
                  <c:v>0.46768658608432379</c:v>
                </c:pt>
                <c:pt idx="833">
                  <c:v>0.46768658608432379</c:v>
                </c:pt>
                <c:pt idx="834">
                  <c:v>0.47067625937123303</c:v>
                </c:pt>
                <c:pt idx="835">
                  <c:v>0.47067625937123303</c:v>
                </c:pt>
                <c:pt idx="836">
                  <c:v>0.47366593265814227</c:v>
                </c:pt>
                <c:pt idx="837">
                  <c:v>0.47366593265814227</c:v>
                </c:pt>
                <c:pt idx="838">
                  <c:v>0.47665560594505152</c:v>
                </c:pt>
                <c:pt idx="839">
                  <c:v>0.47665560594505152</c:v>
                </c:pt>
                <c:pt idx="840">
                  <c:v>0.47964527923196071</c:v>
                </c:pt>
                <c:pt idx="841">
                  <c:v>0.47964527923196071</c:v>
                </c:pt>
                <c:pt idx="842">
                  <c:v>0.48263495251886995</c:v>
                </c:pt>
                <c:pt idx="843">
                  <c:v>0.48263495251886995</c:v>
                </c:pt>
                <c:pt idx="844">
                  <c:v>0.4856246258057792</c:v>
                </c:pt>
                <c:pt idx="845">
                  <c:v>0.4856246258057792</c:v>
                </c:pt>
                <c:pt idx="846">
                  <c:v>0.48861429909268844</c:v>
                </c:pt>
                <c:pt idx="847">
                  <c:v>0.48861429909268844</c:v>
                </c:pt>
                <c:pt idx="848">
                  <c:v>0.49160397237959769</c:v>
                </c:pt>
                <c:pt idx="849">
                  <c:v>0.49160397237959769</c:v>
                </c:pt>
                <c:pt idx="850">
                  <c:v>0.49459364566650693</c:v>
                </c:pt>
                <c:pt idx="851">
                  <c:v>0.49459364566650693</c:v>
                </c:pt>
                <c:pt idx="852">
                  <c:v>0.49758331895341612</c:v>
                </c:pt>
                <c:pt idx="853">
                  <c:v>0.49758331895341612</c:v>
                </c:pt>
                <c:pt idx="854">
                  <c:v>0.50057299224032537</c:v>
                </c:pt>
                <c:pt idx="855">
                  <c:v>0.50057299224032537</c:v>
                </c:pt>
                <c:pt idx="856">
                  <c:v>0.50356266552723461</c:v>
                </c:pt>
                <c:pt idx="857">
                  <c:v>0.50356266552723461</c:v>
                </c:pt>
                <c:pt idx="858">
                  <c:v>0.50655233881414385</c:v>
                </c:pt>
                <c:pt idx="859">
                  <c:v>0.50655233881414385</c:v>
                </c:pt>
                <c:pt idx="860">
                  <c:v>0.5095420121010531</c:v>
                </c:pt>
                <c:pt idx="861">
                  <c:v>0.5095420121010531</c:v>
                </c:pt>
                <c:pt idx="862">
                  <c:v>0.51253168538796234</c:v>
                </c:pt>
                <c:pt idx="863">
                  <c:v>0.51253168538796234</c:v>
                </c:pt>
                <c:pt idx="864">
                  <c:v>0.51552135867487159</c:v>
                </c:pt>
                <c:pt idx="865">
                  <c:v>0.51552135867487159</c:v>
                </c:pt>
                <c:pt idx="866">
                  <c:v>0.51851103196178083</c:v>
                </c:pt>
                <c:pt idx="867">
                  <c:v>0.51851103196178083</c:v>
                </c:pt>
                <c:pt idx="868">
                  <c:v>0.52150070524869008</c:v>
                </c:pt>
                <c:pt idx="869">
                  <c:v>0.52150070524869008</c:v>
                </c:pt>
                <c:pt idx="870">
                  <c:v>0.52449037853559932</c:v>
                </c:pt>
                <c:pt idx="871">
                  <c:v>0.52449037853559932</c:v>
                </c:pt>
                <c:pt idx="872">
                  <c:v>0.52748005182250846</c:v>
                </c:pt>
                <c:pt idx="873">
                  <c:v>0.52748005182250846</c:v>
                </c:pt>
                <c:pt idx="874">
                  <c:v>0.5304697251094177</c:v>
                </c:pt>
                <c:pt idx="875">
                  <c:v>0.5304697251094177</c:v>
                </c:pt>
                <c:pt idx="876">
                  <c:v>0.53345939839632694</c:v>
                </c:pt>
                <c:pt idx="877">
                  <c:v>0.53345939839632694</c:v>
                </c:pt>
                <c:pt idx="878">
                  <c:v>0.53644907168323619</c:v>
                </c:pt>
                <c:pt idx="879">
                  <c:v>0.53644907168323619</c:v>
                </c:pt>
                <c:pt idx="880">
                  <c:v>0.53943874497014543</c:v>
                </c:pt>
                <c:pt idx="881">
                  <c:v>0.53943874497014543</c:v>
                </c:pt>
                <c:pt idx="882">
                  <c:v>0.54242841825705468</c:v>
                </c:pt>
                <c:pt idx="883">
                  <c:v>0.54242841825705468</c:v>
                </c:pt>
                <c:pt idx="884">
                  <c:v>0.54541809154396392</c:v>
                </c:pt>
                <c:pt idx="885">
                  <c:v>0.54541809154396392</c:v>
                </c:pt>
                <c:pt idx="886">
                  <c:v>0.54840776483087317</c:v>
                </c:pt>
                <c:pt idx="887">
                  <c:v>0.54840776483087317</c:v>
                </c:pt>
                <c:pt idx="888">
                  <c:v>0.55139743811778241</c:v>
                </c:pt>
                <c:pt idx="889">
                  <c:v>0.55139743811778241</c:v>
                </c:pt>
                <c:pt idx="890">
                  <c:v>0.55438711140469166</c:v>
                </c:pt>
                <c:pt idx="891">
                  <c:v>0.55438711140469166</c:v>
                </c:pt>
                <c:pt idx="892">
                  <c:v>0.5573767846916009</c:v>
                </c:pt>
                <c:pt idx="893">
                  <c:v>0.5573767846916009</c:v>
                </c:pt>
                <c:pt idx="894">
                  <c:v>0.56036645797851015</c:v>
                </c:pt>
                <c:pt idx="895">
                  <c:v>0.56036645797851015</c:v>
                </c:pt>
                <c:pt idx="896">
                  <c:v>0.56335613126541939</c:v>
                </c:pt>
                <c:pt idx="897">
                  <c:v>0.56335613126541939</c:v>
                </c:pt>
                <c:pt idx="898">
                  <c:v>0.56634580455232852</c:v>
                </c:pt>
                <c:pt idx="899">
                  <c:v>0.56634580455232852</c:v>
                </c:pt>
                <c:pt idx="900">
                  <c:v>0.56933547783923777</c:v>
                </c:pt>
                <c:pt idx="901">
                  <c:v>0.56933547783923777</c:v>
                </c:pt>
                <c:pt idx="902">
                  <c:v>0.57232515112614701</c:v>
                </c:pt>
                <c:pt idx="903">
                  <c:v>0.57232515112614701</c:v>
                </c:pt>
                <c:pt idx="904">
                  <c:v>0.57531482441305626</c:v>
                </c:pt>
                <c:pt idx="905">
                  <c:v>0.57531482441305626</c:v>
                </c:pt>
                <c:pt idx="906">
                  <c:v>0.5783044976999655</c:v>
                </c:pt>
                <c:pt idx="907">
                  <c:v>0.5783044976999655</c:v>
                </c:pt>
                <c:pt idx="908">
                  <c:v>0.58129417098687475</c:v>
                </c:pt>
                <c:pt idx="909">
                  <c:v>0.58129417098687475</c:v>
                </c:pt>
                <c:pt idx="910">
                  <c:v>0.58428384427378399</c:v>
                </c:pt>
                <c:pt idx="911">
                  <c:v>0.58428384427378399</c:v>
                </c:pt>
                <c:pt idx="912">
                  <c:v>0.58727351756069324</c:v>
                </c:pt>
                <c:pt idx="913">
                  <c:v>0.58727351756069324</c:v>
                </c:pt>
                <c:pt idx="914">
                  <c:v>0.59026319084760248</c:v>
                </c:pt>
                <c:pt idx="915">
                  <c:v>0.59026319084760248</c:v>
                </c:pt>
                <c:pt idx="916">
                  <c:v>0.59325286413451173</c:v>
                </c:pt>
                <c:pt idx="917">
                  <c:v>0.59325286413451173</c:v>
                </c:pt>
                <c:pt idx="918">
                  <c:v>0.59624253742142097</c:v>
                </c:pt>
                <c:pt idx="919">
                  <c:v>0.59624253742142097</c:v>
                </c:pt>
                <c:pt idx="920">
                  <c:v>0.59923221070833022</c:v>
                </c:pt>
                <c:pt idx="921">
                  <c:v>0.59923221070833022</c:v>
                </c:pt>
                <c:pt idx="922">
                  <c:v>0.60222188399523935</c:v>
                </c:pt>
                <c:pt idx="923">
                  <c:v>0.60222188399523935</c:v>
                </c:pt>
                <c:pt idx="924">
                  <c:v>0.60521155728214859</c:v>
                </c:pt>
                <c:pt idx="925">
                  <c:v>0.60521155728214859</c:v>
                </c:pt>
                <c:pt idx="926">
                  <c:v>0.60820123056905784</c:v>
                </c:pt>
                <c:pt idx="927">
                  <c:v>0.60820123056905784</c:v>
                </c:pt>
                <c:pt idx="928">
                  <c:v>0.61119090385596708</c:v>
                </c:pt>
                <c:pt idx="929">
                  <c:v>0.61119090385596708</c:v>
                </c:pt>
                <c:pt idx="930">
                  <c:v>0.61418057714287633</c:v>
                </c:pt>
                <c:pt idx="931">
                  <c:v>0.61418057714287633</c:v>
                </c:pt>
                <c:pt idx="932">
                  <c:v>0.61717025042978557</c:v>
                </c:pt>
                <c:pt idx="933">
                  <c:v>0.61717025042978557</c:v>
                </c:pt>
                <c:pt idx="934">
                  <c:v>0.61717025042978557</c:v>
                </c:pt>
                <c:pt idx="935">
                  <c:v>0.61717025042978557</c:v>
                </c:pt>
                <c:pt idx="936">
                  <c:v>0.61717025042978557</c:v>
                </c:pt>
                <c:pt idx="937">
                  <c:v>0.61717025042978557</c:v>
                </c:pt>
                <c:pt idx="938">
                  <c:v>0.62015992371669482</c:v>
                </c:pt>
                <c:pt idx="939">
                  <c:v>0.62015992371669482</c:v>
                </c:pt>
                <c:pt idx="940">
                  <c:v>0.62314959700360406</c:v>
                </c:pt>
                <c:pt idx="941">
                  <c:v>0.62314959700360406</c:v>
                </c:pt>
                <c:pt idx="942">
                  <c:v>0.62613927029051331</c:v>
                </c:pt>
                <c:pt idx="943">
                  <c:v>0.62613927029051331</c:v>
                </c:pt>
                <c:pt idx="944">
                  <c:v>0.62912894357742255</c:v>
                </c:pt>
                <c:pt idx="945">
                  <c:v>0.62912894357742255</c:v>
                </c:pt>
                <c:pt idx="946">
                  <c:v>0.63211861686433179</c:v>
                </c:pt>
                <c:pt idx="947">
                  <c:v>0.63211861686433179</c:v>
                </c:pt>
                <c:pt idx="948">
                  <c:v>0.63510829015124104</c:v>
                </c:pt>
                <c:pt idx="949">
                  <c:v>0.63510829015124104</c:v>
                </c:pt>
                <c:pt idx="950">
                  <c:v>0.63809796343815017</c:v>
                </c:pt>
                <c:pt idx="951">
                  <c:v>0.63809796343815017</c:v>
                </c:pt>
                <c:pt idx="952">
                  <c:v>0.64108763672505942</c:v>
                </c:pt>
                <c:pt idx="953">
                  <c:v>0.64108763672505942</c:v>
                </c:pt>
                <c:pt idx="954">
                  <c:v>0.64407731001196866</c:v>
                </c:pt>
                <c:pt idx="955">
                  <c:v>0.64407731001196866</c:v>
                </c:pt>
                <c:pt idx="956">
                  <c:v>0.64706698329887791</c:v>
                </c:pt>
                <c:pt idx="957">
                  <c:v>0.64706698329887791</c:v>
                </c:pt>
                <c:pt idx="958">
                  <c:v>0.65005665658578715</c:v>
                </c:pt>
                <c:pt idx="959">
                  <c:v>0.65005665658578715</c:v>
                </c:pt>
                <c:pt idx="960">
                  <c:v>0.6530463298726964</c:v>
                </c:pt>
                <c:pt idx="961">
                  <c:v>0.6530463298726964</c:v>
                </c:pt>
                <c:pt idx="962">
                  <c:v>0.65603600315960564</c:v>
                </c:pt>
                <c:pt idx="963">
                  <c:v>0.65603600315960564</c:v>
                </c:pt>
                <c:pt idx="964">
                  <c:v>0.65902567644651489</c:v>
                </c:pt>
                <c:pt idx="965">
                  <c:v>0.65902567644651489</c:v>
                </c:pt>
                <c:pt idx="966">
                  <c:v>0.66201534973342413</c:v>
                </c:pt>
                <c:pt idx="967">
                  <c:v>0.66201534973342413</c:v>
                </c:pt>
                <c:pt idx="968">
                  <c:v>0.66500502302033337</c:v>
                </c:pt>
                <c:pt idx="969">
                  <c:v>0.66500502302033337</c:v>
                </c:pt>
                <c:pt idx="970">
                  <c:v>0.66799469630724262</c:v>
                </c:pt>
                <c:pt idx="971">
                  <c:v>0.66799469630724262</c:v>
                </c:pt>
                <c:pt idx="972">
                  <c:v>0.67098436959415186</c:v>
                </c:pt>
                <c:pt idx="973">
                  <c:v>0.67098436959415186</c:v>
                </c:pt>
                <c:pt idx="974">
                  <c:v>0.67397404288106111</c:v>
                </c:pt>
                <c:pt idx="975">
                  <c:v>0.67397404288106111</c:v>
                </c:pt>
                <c:pt idx="976">
                  <c:v>0.67696371616797024</c:v>
                </c:pt>
                <c:pt idx="977">
                  <c:v>0.67696371616797024</c:v>
                </c:pt>
                <c:pt idx="978">
                  <c:v>0.67995338945487949</c:v>
                </c:pt>
                <c:pt idx="979">
                  <c:v>0.67995338945487949</c:v>
                </c:pt>
                <c:pt idx="980">
                  <c:v>0.68294306274178873</c:v>
                </c:pt>
                <c:pt idx="981">
                  <c:v>0.68294306274178873</c:v>
                </c:pt>
                <c:pt idx="982">
                  <c:v>0.68593273602869798</c:v>
                </c:pt>
                <c:pt idx="983">
                  <c:v>0.68593273602869798</c:v>
                </c:pt>
                <c:pt idx="984">
                  <c:v>0.68892240931560722</c:v>
                </c:pt>
                <c:pt idx="985">
                  <c:v>0.68892240931560722</c:v>
                </c:pt>
                <c:pt idx="986">
                  <c:v>0.69191208260251647</c:v>
                </c:pt>
                <c:pt idx="987">
                  <c:v>0.69191208260251647</c:v>
                </c:pt>
                <c:pt idx="988">
                  <c:v>0.69490175588942571</c:v>
                </c:pt>
                <c:pt idx="989">
                  <c:v>0.69490175588942571</c:v>
                </c:pt>
                <c:pt idx="990">
                  <c:v>0.69789142917633495</c:v>
                </c:pt>
                <c:pt idx="991">
                  <c:v>0.69789142917633495</c:v>
                </c:pt>
                <c:pt idx="992">
                  <c:v>0.7008811024632442</c:v>
                </c:pt>
                <c:pt idx="993">
                  <c:v>0.7008811024632442</c:v>
                </c:pt>
                <c:pt idx="994">
                  <c:v>0.70387077575015344</c:v>
                </c:pt>
                <c:pt idx="995">
                  <c:v>0.70387077575015344</c:v>
                </c:pt>
                <c:pt idx="996">
                  <c:v>0.70686044903706269</c:v>
                </c:pt>
                <c:pt idx="997">
                  <c:v>0.70686044903706269</c:v>
                </c:pt>
                <c:pt idx="998">
                  <c:v>0.70985012232397193</c:v>
                </c:pt>
                <c:pt idx="999">
                  <c:v>0.70985012232397193</c:v>
                </c:pt>
                <c:pt idx="1000">
                  <c:v>0.71283979561088118</c:v>
                </c:pt>
                <c:pt idx="1001">
                  <c:v>0.71283979561088118</c:v>
                </c:pt>
                <c:pt idx="1002">
                  <c:v>0.71582946889779031</c:v>
                </c:pt>
                <c:pt idx="1003">
                  <c:v>0.71582946889779031</c:v>
                </c:pt>
                <c:pt idx="1004">
                  <c:v>0.71881914218469956</c:v>
                </c:pt>
                <c:pt idx="1005">
                  <c:v>0.71881914218469956</c:v>
                </c:pt>
                <c:pt idx="1006">
                  <c:v>0.7218088154716088</c:v>
                </c:pt>
                <c:pt idx="1007">
                  <c:v>0.7218088154716088</c:v>
                </c:pt>
                <c:pt idx="1008">
                  <c:v>0.72479848875851804</c:v>
                </c:pt>
                <c:pt idx="1009">
                  <c:v>0.72479848875851804</c:v>
                </c:pt>
                <c:pt idx="1010">
                  <c:v>0.72778816204542729</c:v>
                </c:pt>
                <c:pt idx="1011">
                  <c:v>0.72778816204542729</c:v>
                </c:pt>
                <c:pt idx="1012">
                  <c:v>0.73077783533233653</c:v>
                </c:pt>
                <c:pt idx="1013">
                  <c:v>0.73077783533233653</c:v>
                </c:pt>
                <c:pt idx="1014">
                  <c:v>0.73376750861924578</c:v>
                </c:pt>
                <c:pt idx="1015">
                  <c:v>0.73376750861924578</c:v>
                </c:pt>
                <c:pt idx="1016">
                  <c:v>0.73675718190615502</c:v>
                </c:pt>
                <c:pt idx="1017">
                  <c:v>0.73675718190615502</c:v>
                </c:pt>
                <c:pt idx="1018">
                  <c:v>0.73974685519306427</c:v>
                </c:pt>
                <c:pt idx="1019">
                  <c:v>0.73974685519306427</c:v>
                </c:pt>
                <c:pt idx="1020">
                  <c:v>0.74273652847997351</c:v>
                </c:pt>
                <c:pt idx="1021">
                  <c:v>0.74273652847997351</c:v>
                </c:pt>
                <c:pt idx="1022">
                  <c:v>0.74572620176688276</c:v>
                </c:pt>
                <c:pt idx="1023">
                  <c:v>0.74572620176688276</c:v>
                </c:pt>
                <c:pt idx="1024">
                  <c:v>0.748715875053792</c:v>
                </c:pt>
                <c:pt idx="1025">
                  <c:v>0.748715875053792</c:v>
                </c:pt>
                <c:pt idx="1026">
                  <c:v>0.75170554834070114</c:v>
                </c:pt>
                <c:pt idx="1027">
                  <c:v>0.75170554834070114</c:v>
                </c:pt>
                <c:pt idx="1028">
                  <c:v>0.75469522162761038</c:v>
                </c:pt>
                <c:pt idx="1029">
                  <c:v>0.75469522162761038</c:v>
                </c:pt>
                <c:pt idx="1030">
                  <c:v>0.75768489491451962</c:v>
                </c:pt>
                <c:pt idx="1031">
                  <c:v>0.75768489491451962</c:v>
                </c:pt>
                <c:pt idx="1032">
                  <c:v>0.76067456820142887</c:v>
                </c:pt>
                <c:pt idx="1033">
                  <c:v>0.76067456820142887</c:v>
                </c:pt>
                <c:pt idx="1034">
                  <c:v>0.76366424148833811</c:v>
                </c:pt>
                <c:pt idx="1035">
                  <c:v>0.76366424148833811</c:v>
                </c:pt>
                <c:pt idx="1036">
                  <c:v>0.76665391477524736</c:v>
                </c:pt>
                <c:pt idx="1037">
                  <c:v>0.76665391477524736</c:v>
                </c:pt>
                <c:pt idx="1038">
                  <c:v>0.76665391477524736</c:v>
                </c:pt>
                <c:pt idx="1039">
                  <c:v>0.76665391477524736</c:v>
                </c:pt>
              </c:numCache>
            </c:numRef>
          </c:xVal>
          <c:yVal>
            <c:numRef>
              <c:f>'NeuralTools-Summary (2)'!$F$1428:$F$2467</c:f>
              <c:numCache>
                <c:formatCode>General</c:formatCode>
                <c:ptCount val="1040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  <c:pt idx="52">
                  <c:v>0</c:v>
                </c:pt>
                <c:pt idx="53">
                  <c:v>4</c:v>
                </c:pt>
                <c:pt idx="54">
                  <c:v>4</c:v>
                </c:pt>
                <c:pt idx="55">
                  <c:v>0</c:v>
                </c:pt>
                <c:pt idx="56">
                  <c:v>0</c:v>
                </c:pt>
                <c:pt idx="57">
                  <c:v>4</c:v>
                </c:pt>
                <c:pt idx="58">
                  <c:v>4</c:v>
                </c:pt>
                <c:pt idx="59">
                  <c:v>0</c:v>
                </c:pt>
                <c:pt idx="60">
                  <c:v>0</c:v>
                </c:pt>
                <c:pt idx="61">
                  <c:v>4</c:v>
                </c:pt>
                <c:pt idx="62">
                  <c:v>4</c:v>
                </c:pt>
                <c:pt idx="63">
                  <c:v>0</c:v>
                </c:pt>
                <c:pt idx="64">
                  <c:v>0</c:v>
                </c:pt>
                <c:pt idx="65">
                  <c:v>4</c:v>
                </c:pt>
                <c:pt idx="66">
                  <c:v>4</c:v>
                </c:pt>
                <c:pt idx="67">
                  <c:v>0</c:v>
                </c:pt>
                <c:pt idx="68">
                  <c:v>0</c:v>
                </c:pt>
                <c:pt idx="69">
                  <c:v>4</c:v>
                </c:pt>
                <c:pt idx="70">
                  <c:v>4</c:v>
                </c:pt>
                <c:pt idx="71">
                  <c:v>0</c:v>
                </c:pt>
                <c:pt idx="72">
                  <c:v>0</c:v>
                </c:pt>
                <c:pt idx="73">
                  <c:v>4</c:v>
                </c:pt>
                <c:pt idx="74">
                  <c:v>4</c:v>
                </c:pt>
                <c:pt idx="75">
                  <c:v>0</c:v>
                </c:pt>
                <c:pt idx="76">
                  <c:v>0</c:v>
                </c:pt>
                <c:pt idx="77">
                  <c:v>4</c:v>
                </c:pt>
                <c:pt idx="78">
                  <c:v>4</c:v>
                </c:pt>
                <c:pt idx="79">
                  <c:v>0</c:v>
                </c:pt>
                <c:pt idx="80">
                  <c:v>0</c:v>
                </c:pt>
                <c:pt idx="81">
                  <c:v>4</c:v>
                </c:pt>
                <c:pt idx="82">
                  <c:v>4</c:v>
                </c:pt>
                <c:pt idx="83">
                  <c:v>0</c:v>
                </c:pt>
                <c:pt idx="84">
                  <c:v>0</c:v>
                </c:pt>
                <c:pt idx="85">
                  <c:v>4</c:v>
                </c:pt>
                <c:pt idx="86">
                  <c:v>4</c:v>
                </c:pt>
                <c:pt idx="87">
                  <c:v>0</c:v>
                </c:pt>
                <c:pt idx="88">
                  <c:v>0</c:v>
                </c:pt>
                <c:pt idx="89">
                  <c:v>4</c:v>
                </c:pt>
                <c:pt idx="90">
                  <c:v>4</c:v>
                </c:pt>
                <c:pt idx="91">
                  <c:v>0</c:v>
                </c:pt>
                <c:pt idx="92">
                  <c:v>0</c:v>
                </c:pt>
                <c:pt idx="93">
                  <c:v>4</c:v>
                </c:pt>
                <c:pt idx="94">
                  <c:v>4</c:v>
                </c:pt>
                <c:pt idx="95">
                  <c:v>0</c:v>
                </c:pt>
                <c:pt idx="96">
                  <c:v>0</c:v>
                </c:pt>
                <c:pt idx="97">
                  <c:v>4</c:v>
                </c:pt>
                <c:pt idx="98">
                  <c:v>4</c:v>
                </c:pt>
                <c:pt idx="99">
                  <c:v>0</c:v>
                </c:pt>
                <c:pt idx="100">
                  <c:v>0</c:v>
                </c:pt>
                <c:pt idx="101">
                  <c:v>4</c:v>
                </c:pt>
                <c:pt idx="102">
                  <c:v>4</c:v>
                </c:pt>
                <c:pt idx="103">
                  <c:v>0</c:v>
                </c:pt>
                <c:pt idx="104">
                  <c:v>0</c:v>
                </c:pt>
                <c:pt idx="105">
                  <c:v>7</c:v>
                </c:pt>
                <c:pt idx="106">
                  <c:v>7</c:v>
                </c:pt>
                <c:pt idx="107">
                  <c:v>0</c:v>
                </c:pt>
                <c:pt idx="108">
                  <c:v>0</c:v>
                </c:pt>
                <c:pt idx="109">
                  <c:v>7</c:v>
                </c:pt>
                <c:pt idx="110">
                  <c:v>7</c:v>
                </c:pt>
                <c:pt idx="111">
                  <c:v>0</c:v>
                </c:pt>
                <c:pt idx="112">
                  <c:v>0</c:v>
                </c:pt>
                <c:pt idx="113">
                  <c:v>7</c:v>
                </c:pt>
                <c:pt idx="114">
                  <c:v>7</c:v>
                </c:pt>
                <c:pt idx="115">
                  <c:v>0</c:v>
                </c:pt>
                <c:pt idx="116">
                  <c:v>0</c:v>
                </c:pt>
                <c:pt idx="117">
                  <c:v>7</c:v>
                </c:pt>
                <c:pt idx="118">
                  <c:v>7</c:v>
                </c:pt>
                <c:pt idx="119">
                  <c:v>0</c:v>
                </c:pt>
                <c:pt idx="120">
                  <c:v>0</c:v>
                </c:pt>
                <c:pt idx="121">
                  <c:v>7</c:v>
                </c:pt>
                <c:pt idx="122">
                  <c:v>7</c:v>
                </c:pt>
                <c:pt idx="123">
                  <c:v>0</c:v>
                </c:pt>
                <c:pt idx="124">
                  <c:v>0</c:v>
                </c:pt>
                <c:pt idx="125">
                  <c:v>7</c:v>
                </c:pt>
                <c:pt idx="126">
                  <c:v>7</c:v>
                </c:pt>
                <c:pt idx="127">
                  <c:v>0</c:v>
                </c:pt>
                <c:pt idx="128">
                  <c:v>0</c:v>
                </c:pt>
                <c:pt idx="129">
                  <c:v>7</c:v>
                </c:pt>
                <c:pt idx="130">
                  <c:v>7</c:v>
                </c:pt>
                <c:pt idx="131">
                  <c:v>0</c:v>
                </c:pt>
                <c:pt idx="132">
                  <c:v>0</c:v>
                </c:pt>
                <c:pt idx="133">
                  <c:v>7</c:v>
                </c:pt>
                <c:pt idx="134">
                  <c:v>7</c:v>
                </c:pt>
                <c:pt idx="135">
                  <c:v>0</c:v>
                </c:pt>
                <c:pt idx="136">
                  <c:v>0</c:v>
                </c:pt>
                <c:pt idx="137">
                  <c:v>7</c:v>
                </c:pt>
                <c:pt idx="138">
                  <c:v>7</c:v>
                </c:pt>
                <c:pt idx="139">
                  <c:v>0</c:v>
                </c:pt>
                <c:pt idx="140">
                  <c:v>0</c:v>
                </c:pt>
                <c:pt idx="141">
                  <c:v>7</c:v>
                </c:pt>
                <c:pt idx="142">
                  <c:v>7</c:v>
                </c:pt>
                <c:pt idx="143">
                  <c:v>0</c:v>
                </c:pt>
                <c:pt idx="144">
                  <c:v>0</c:v>
                </c:pt>
                <c:pt idx="145">
                  <c:v>7</c:v>
                </c:pt>
                <c:pt idx="146">
                  <c:v>7</c:v>
                </c:pt>
                <c:pt idx="147">
                  <c:v>0</c:v>
                </c:pt>
                <c:pt idx="148">
                  <c:v>0</c:v>
                </c:pt>
                <c:pt idx="149">
                  <c:v>7</c:v>
                </c:pt>
                <c:pt idx="150">
                  <c:v>7</c:v>
                </c:pt>
                <c:pt idx="151">
                  <c:v>0</c:v>
                </c:pt>
                <c:pt idx="152">
                  <c:v>0</c:v>
                </c:pt>
                <c:pt idx="153">
                  <c:v>7</c:v>
                </c:pt>
                <c:pt idx="154">
                  <c:v>7</c:v>
                </c:pt>
                <c:pt idx="155">
                  <c:v>0</c:v>
                </c:pt>
                <c:pt idx="156">
                  <c:v>0</c:v>
                </c:pt>
                <c:pt idx="157">
                  <c:v>7</c:v>
                </c:pt>
                <c:pt idx="158">
                  <c:v>7</c:v>
                </c:pt>
                <c:pt idx="159">
                  <c:v>0</c:v>
                </c:pt>
                <c:pt idx="160">
                  <c:v>0</c:v>
                </c:pt>
                <c:pt idx="161">
                  <c:v>7</c:v>
                </c:pt>
                <c:pt idx="162">
                  <c:v>7</c:v>
                </c:pt>
                <c:pt idx="163">
                  <c:v>0</c:v>
                </c:pt>
                <c:pt idx="164">
                  <c:v>0</c:v>
                </c:pt>
                <c:pt idx="165">
                  <c:v>7</c:v>
                </c:pt>
                <c:pt idx="166">
                  <c:v>7</c:v>
                </c:pt>
                <c:pt idx="167">
                  <c:v>0</c:v>
                </c:pt>
                <c:pt idx="168">
                  <c:v>0</c:v>
                </c:pt>
                <c:pt idx="169">
                  <c:v>7</c:v>
                </c:pt>
                <c:pt idx="170">
                  <c:v>7</c:v>
                </c:pt>
                <c:pt idx="171">
                  <c:v>0</c:v>
                </c:pt>
                <c:pt idx="172">
                  <c:v>0</c:v>
                </c:pt>
                <c:pt idx="173">
                  <c:v>7</c:v>
                </c:pt>
                <c:pt idx="174">
                  <c:v>7</c:v>
                </c:pt>
                <c:pt idx="175">
                  <c:v>0</c:v>
                </c:pt>
                <c:pt idx="176">
                  <c:v>0</c:v>
                </c:pt>
                <c:pt idx="177">
                  <c:v>7</c:v>
                </c:pt>
                <c:pt idx="178">
                  <c:v>7</c:v>
                </c:pt>
                <c:pt idx="179">
                  <c:v>0</c:v>
                </c:pt>
                <c:pt idx="180">
                  <c:v>0</c:v>
                </c:pt>
                <c:pt idx="181">
                  <c:v>7</c:v>
                </c:pt>
                <c:pt idx="182">
                  <c:v>7</c:v>
                </c:pt>
                <c:pt idx="183">
                  <c:v>0</c:v>
                </c:pt>
                <c:pt idx="184">
                  <c:v>0</c:v>
                </c:pt>
                <c:pt idx="185">
                  <c:v>7</c:v>
                </c:pt>
                <c:pt idx="186">
                  <c:v>7</c:v>
                </c:pt>
                <c:pt idx="187">
                  <c:v>0</c:v>
                </c:pt>
                <c:pt idx="188">
                  <c:v>0</c:v>
                </c:pt>
                <c:pt idx="189">
                  <c:v>7</c:v>
                </c:pt>
                <c:pt idx="190">
                  <c:v>7</c:v>
                </c:pt>
                <c:pt idx="191">
                  <c:v>0</c:v>
                </c:pt>
                <c:pt idx="192">
                  <c:v>0</c:v>
                </c:pt>
                <c:pt idx="193">
                  <c:v>7</c:v>
                </c:pt>
                <c:pt idx="194">
                  <c:v>7</c:v>
                </c:pt>
                <c:pt idx="195">
                  <c:v>0</c:v>
                </c:pt>
                <c:pt idx="196">
                  <c:v>0</c:v>
                </c:pt>
                <c:pt idx="197">
                  <c:v>7</c:v>
                </c:pt>
                <c:pt idx="198">
                  <c:v>7</c:v>
                </c:pt>
                <c:pt idx="199">
                  <c:v>0</c:v>
                </c:pt>
                <c:pt idx="200">
                  <c:v>0</c:v>
                </c:pt>
                <c:pt idx="201">
                  <c:v>7</c:v>
                </c:pt>
                <c:pt idx="202">
                  <c:v>7</c:v>
                </c:pt>
                <c:pt idx="203">
                  <c:v>0</c:v>
                </c:pt>
                <c:pt idx="204">
                  <c:v>0</c:v>
                </c:pt>
                <c:pt idx="205">
                  <c:v>7</c:v>
                </c:pt>
                <c:pt idx="206">
                  <c:v>7</c:v>
                </c:pt>
                <c:pt idx="207">
                  <c:v>0</c:v>
                </c:pt>
                <c:pt idx="208">
                  <c:v>0</c:v>
                </c:pt>
                <c:pt idx="209">
                  <c:v>24</c:v>
                </c:pt>
                <c:pt idx="210">
                  <c:v>24</c:v>
                </c:pt>
                <c:pt idx="211">
                  <c:v>0</c:v>
                </c:pt>
                <c:pt idx="212">
                  <c:v>0</c:v>
                </c:pt>
                <c:pt idx="213">
                  <c:v>24</c:v>
                </c:pt>
                <c:pt idx="214">
                  <c:v>24</c:v>
                </c:pt>
                <c:pt idx="215">
                  <c:v>0</c:v>
                </c:pt>
                <c:pt idx="216">
                  <c:v>0</c:v>
                </c:pt>
                <c:pt idx="217">
                  <c:v>24</c:v>
                </c:pt>
                <c:pt idx="218">
                  <c:v>24</c:v>
                </c:pt>
                <c:pt idx="219">
                  <c:v>0</c:v>
                </c:pt>
                <c:pt idx="220">
                  <c:v>0</c:v>
                </c:pt>
                <c:pt idx="221">
                  <c:v>24</c:v>
                </c:pt>
                <c:pt idx="222">
                  <c:v>24</c:v>
                </c:pt>
                <c:pt idx="223">
                  <c:v>0</c:v>
                </c:pt>
                <c:pt idx="224">
                  <c:v>0</c:v>
                </c:pt>
                <c:pt idx="225">
                  <c:v>24</c:v>
                </c:pt>
                <c:pt idx="226">
                  <c:v>24</c:v>
                </c:pt>
                <c:pt idx="227">
                  <c:v>0</c:v>
                </c:pt>
                <c:pt idx="228">
                  <c:v>0</c:v>
                </c:pt>
                <c:pt idx="229">
                  <c:v>24</c:v>
                </c:pt>
                <c:pt idx="230">
                  <c:v>24</c:v>
                </c:pt>
                <c:pt idx="231">
                  <c:v>0</c:v>
                </c:pt>
                <c:pt idx="232">
                  <c:v>0</c:v>
                </c:pt>
                <c:pt idx="233">
                  <c:v>24</c:v>
                </c:pt>
                <c:pt idx="234">
                  <c:v>24</c:v>
                </c:pt>
                <c:pt idx="235">
                  <c:v>0</c:v>
                </c:pt>
                <c:pt idx="236">
                  <c:v>0</c:v>
                </c:pt>
                <c:pt idx="237">
                  <c:v>24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24</c:v>
                </c:pt>
                <c:pt idx="242">
                  <c:v>24</c:v>
                </c:pt>
                <c:pt idx="243">
                  <c:v>0</c:v>
                </c:pt>
                <c:pt idx="244">
                  <c:v>0</c:v>
                </c:pt>
                <c:pt idx="245">
                  <c:v>24</c:v>
                </c:pt>
                <c:pt idx="246">
                  <c:v>24</c:v>
                </c:pt>
                <c:pt idx="247">
                  <c:v>0</c:v>
                </c:pt>
                <c:pt idx="248">
                  <c:v>0</c:v>
                </c:pt>
                <c:pt idx="249">
                  <c:v>24</c:v>
                </c:pt>
                <c:pt idx="250">
                  <c:v>24</c:v>
                </c:pt>
                <c:pt idx="251">
                  <c:v>0</c:v>
                </c:pt>
                <c:pt idx="252">
                  <c:v>0</c:v>
                </c:pt>
                <c:pt idx="253">
                  <c:v>24</c:v>
                </c:pt>
                <c:pt idx="254">
                  <c:v>24</c:v>
                </c:pt>
                <c:pt idx="255">
                  <c:v>0</c:v>
                </c:pt>
                <c:pt idx="256">
                  <c:v>0</c:v>
                </c:pt>
                <c:pt idx="257">
                  <c:v>24</c:v>
                </c:pt>
                <c:pt idx="258">
                  <c:v>24</c:v>
                </c:pt>
                <c:pt idx="259">
                  <c:v>0</c:v>
                </c:pt>
                <c:pt idx="260">
                  <c:v>0</c:v>
                </c:pt>
                <c:pt idx="261">
                  <c:v>24</c:v>
                </c:pt>
                <c:pt idx="262">
                  <c:v>24</c:v>
                </c:pt>
                <c:pt idx="263">
                  <c:v>0</c:v>
                </c:pt>
                <c:pt idx="264">
                  <c:v>0</c:v>
                </c:pt>
                <c:pt idx="265">
                  <c:v>24</c:v>
                </c:pt>
                <c:pt idx="266">
                  <c:v>24</c:v>
                </c:pt>
                <c:pt idx="267">
                  <c:v>0</c:v>
                </c:pt>
                <c:pt idx="268">
                  <c:v>0</c:v>
                </c:pt>
                <c:pt idx="269">
                  <c:v>24</c:v>
                </c:pt>
                <c:pt idx="270">
                  <c:v>24</c:v>
                </c:pt>
                <c:pt idx="271">
                  <c:v>0</c:v>
                </c:pt>
                <c:pt idx="272">
                  <c:v>0</c:v>
                </c:pt>
                <c:pt idx="273">
                  <c:v>24</c:v>
                </c:pt>
                <c:pt idx="274">
                  <c:v>24</c:v>
                </c:pt>
                <c:pt idx="275">
                  <c:v>0</c:v>
                </c:pt>
                <c:pt idx="276">
                  <c:v>0</c:v>
                </c:pt>
                <c:pt idx="277">
                  <c:v>24</c:v>
                </c:pt>
                <c:pt idx="278">
                  <c:v>24</c:v>
                </c:pt>
                <c:pt idx="279">
                  <c:v>0</c:v>
                </c:pt>
                <c:pt idx="280">
                  <c:v>0</c:v>
                </c:pt>
                <c:pt idx="281">
                  <c:v>24</c:v>
                </c:pt>
                <c:pt idx="282">
                  <c:v>24</c:v>
                </c:pt>
                <c:pt idx="283">
                  <c:v>0</c:v>
                </c:pt>
                <c:pt idx="284">
                  <c:v>0</c:v>
                </c:pt>
                <c:pt idx="285">
                  <c:v>24</c:v>
                </c:pt>
                <c:pt idx="286">
                  <c:v>24</c:v>
                </c:pt>
                <c:pt idx="287">
                  <c:v>0</c:v>
                </c:pt>
                <c:pt idx="288">
                  <c:v>0</c:v>
                </c:pt>
                <c:pt idx="289">
                  <c:v>24</c:v>
                </c:pt>
                <c:pt idx="290">
                  <c:v>24</c:v>
                </c:pt>
                <c:pt idx="291">
                  <c:v>0</c:v>
                </c:pt>
                <c:pt idx="292">
                  <c:v>0</c:v>
                </c:pt>
                <c:pt idx="293">
                  <c:v>24</c:v>
                </c:pt>
                <c:pt idx="294">
                  <c:v>24</c:v>
                </c:pt>
                <c:pt idx="295">
                  <c:v>0</c:v>
                </c:pt>
                <c:pt idx="296">
                  <c:v>0</c:v>
                </c:pt>
                <c:pt idx="297">
                  <c:v>24</c:v>
                </c:pt>
                <c:pt idx="298">
                  <c:v>24</c:v>
                </c:pt>
                <c:pt idx="299">
                  <c:v>0</c:v>
                </c:pt>
                <c:pt idx="300">
                  <c:v>0</c:v>
                </c:pt>
                <c:pt idx="301">
                  <c:v>24</c:v>
                </c:pt>
                <c:pt idx="302">
                  <c:v>24</c:v>
                </c:pt>
                <c:pt idx="303">
                  <c:v>0</c:v>
                </c:pt>
                <c:pt idx="304">
                  <c:v>0</c:v>
                </c:pt>
                <c:pt idx="305">
                  <c:v>24</c:v>
                </c:pt>
                <c:pt idx="306">
                  <c:v>24</c:v>
                </c:pt>
                <c:pt idx="307">
                  <c:v>0</c:v>
                </c:pt>
                <c:pt idx="308">
                  <c:v>0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45</c:v>
                </c:pt>
                <c:pt idx="314">
                  <c:v>45</c:v>
                </c:pt>
                <c:pt idx="315">
                  <c:v>0</c:v>
                </c:pt>
                <c:pt idx="316">
                  <c:v>0</c:v>
                </c:pt>
                <c:pt idx="317">
                  <c:v>45</c:v>
                </c:pt>
                <c:pt idx="318">
                  <c:v>45</c:v>
                </c:pt>
                <c:pt idx="319">
                  <c:v>0</c:v>
                </c:pt>
                <c:pt idx="320">
                  <c:v>0</c:v>
                </c:pt>
                <c:pt idx="321">
                  <c:v>45</c:v>
                </c:pt>
                <c:pt idx="322">
                  <c:v>45</c:v>
                </c:pt>
                <c:pt idx="323">
                  <c:v>0</c:v>
                </c:pt>
                <c:pt idx="324">
                  <c:v>0</c:v>
                </c:pt>
                <c:pt idx="325">
                  <c:v>45</c:v>
                </c:pt>
                <c:pt idx="326">
                  <c:v>45</c:v>
                </c:pt>
                <c:pt idx="327">
                  <c:v>0</c:v>
                </c:pt>
                <c:pt idx="328">
                  <c:v>0</c:v>
                </c:pt>
                <c:pt idx="329">
                  <c:v>45</c:v>
                </c:pt>
                <c:pt idx="330">
                  <c:v>45</c:v>
                </c:pt>
                <c:pt idx="331">
                  <c:v>0</c:v>
                </c:pt>
                <c:pt idx="332">
                  <c:v>0</c:v>
                </c:pt>
                <c:pt idx="333">
                  <c:v>45</c:v>
                </c:pt>
                <c:pt idx="334">
                  <c:v>45</c:v>
                </c:pt>
                <c:pt idx="335">
                  <c:v>0</c:v>
                </c:pt>
                <c:pt idx="336">
                  <c:v>0</c:v>
                </c:pt>
                <c:pt idx="337">
                  <c:v>45</c:v>
                </c:pt>
                <c:pt idx="338">
                  <c:v>45</c:v>
                </c:pt>
                <c:pt idx="339">
                  <c:v>0</c:v>
                </c:pt>
                <c:pt idx="340">
                  <c:v>0</c:v>
                </c:pt>
                <c:pt idx="341">
                  <c:v>45</c:v>
                </c:pt>
                <c:pt idx="342">
                  <c:v>45</c:v>
                </c:pt>
                <c:pt idx="343">
                  <c:v>0</c:v>
                </c:pt>
                <c:pt idx="344">
                  <c:v>0</c:v>
                </c:pt>
                <c:pt idx="345">
                  <c:v>45</c:v>
                </c:pt>
                <c:pt idx="346">
                  <c:v>45</c:v>
                </c:pt>
                <c:pt idx="347">
                  <c:v>0</c:v>
                </c:pt>
                <c:pt idx="348">
                  <c:v>0</c:v>
                </c:pt>
                <c:pt idx="349">
                  <c:v>45</c:v>
                </c:pt>
                <c:pt idx="350">
                  <c:v>45</c:v>
                </c:pt>
                <c:pt idx="351">
                  <c:v>0</c:v>
                </c:pt>
                <c:pt idx="352">
                  <c:v>0</c:v>
                </c:pt>
                <c:pt idx="353">
                  <c:v>45</c:v>
                </c:pt>
                <c:pt idx="354">
                  <c:v>45</c:v>
                </c:pt>
                <c:pt idx="355">
                  <c:v>0</c:v>
                </c:pt>
                <c:pt idx="356">
                  <c:v>0</c:v>
                </c:pt>
                <c:pt idx="357">
                  <c:v>45</c:v>
                </c:pt>
                <c:pt idx="358">
                  <c:v>45</c:v>
                </c:pt>
                <c:pt idx="359">
                  <c:v>0</c:v>
                </c:pt>
                <c:pt idx="360">
                  <c:v>0</c:v>
                </c:pt>
                <c:pt idx="361">
                  <c:v>45</c:v>
                </c:pt>
                <c:pt idx="362">
                  <c:v>45</c:v>
                </c:pt>
                <c:pt idx="363">
                  <c:v>0</c:v>
                </c:pt>
                <c:pt idx="364">
                  <c:v>0</c:v>
                </c:pt>
                <c:pt idx="365">
                  <c:v>45</c:v>
                </c:pt>
                <c:pt idx="366">
                  <c:v>45</c:v>
                </c:pt>
                <c:pt idx="367">
                  <c:v>0</c:v>
                </c:pt>
                <c:pt idx="368">
                  <c:v>0</c:v>
                </c:pt>
                <c:pt idx="369">
                  <c:v>45</c:v>
                </c:pt>
                <c:pt idx="370">
                  <c:v>45</c:v>
                </c:pt>
                <c:pt idx="371">
                  <c:v>0</c:v>
                </c:pt>
                <c:pt idx="372">
                  <c:v>0</c:v>
                </c:pt>
                <c:pt idx="373">
                  <c:v>45</c:v>
                </c:pt>
                <c:pt idx="374">
                  <c:v>45</c:v>
                </c:pt>
                <c:pt idx="375">
                  <c:v>0</c:v>
                </c:pt>
                <c:pt idx="376">
                  <c:v>0</c:v>
                </c:pt>
                <c:pt idx="377">
                  <c:v>45</c:v>
                </c:pt>
                <c:pt idx="378">
                  <c:v>45</c:v>
                </c:pt>
                <c:pt idx="379">
                  <c:v>0</c:v>
                </c:pt>
                <c:pt idx="380">
                  <c:v>0</c:v>
                </c:pt>
                <c:pt idx="381">
                  <c:v>45</c:v>
                </c:pt>
                <c:pt idx="382">
                  <c:v>45</c:v>
                </c:pt>
                <c:pt idx="383">
                  <c:v>0</c:v>
                </c:pt>
                <c:pt idx="384">
                  <c:v>0</c:v>
                </c:pt>
                <c:pt idx="385">
                  <c:v>45</c:v>
                </c:pt>
                <c:pt idx="386">
                  <c:v>45</c:v>
                </c:pt>
                <c:pt idx="387">
                  <c:v>0</c:v>
                </c:pt>
                <c:pt idx="388">
                  <c:v>0</c:v>
                </c:pt>
                <c:pt idx="389">
                  <c:v>45</c:v>
                </c:pt>
                <c:pt idx="390">
                  <c:v>45</c:v>
                </c:pt>
                <c:pt idx="391">
                  <c:v>0</c:v>
                </c:pt>
                <c:pt idx="392">
                  <c:v>0</c:v>
                </c:pt>
                <c:pt idx="393">
                  <c:v>45</c:v>
                </c:pt>
                <c:pt idx="394">
                  <c:v>45</c:v>
                </c:pt>
                <c:pt idx="395">
                  <c:v>0</c:v>
                </c:pt>
                <c:pt idx="396">
                  <c:v>0</c:v>
                </c:pt>
                <c:pt idx="397">
                  <c:v>45</c:v>
                </c:pt>
                <c:pt idx="398">
                  <c:v>45</c:v>
                </c:pt>
                <c:pt idx="399">
                  <c:v>0</c:v>
                </c:pt>
                <c:pt idx="400">
                  <c:v>0</c:v>
                </c:pt>
                <c:pt idx="401">
                  <c:v>45</c:v>
                </c:pt>
                <c:pt idx="402">
                  <c:v>45</c:v>
                </c:pt>
                <c:pt idx="403">
                  <c:v>0</c:v>
                </c:pt>
                <c:pt idx="404">
                  <c:v>0</c:v>
                </c:pt>
                <c:pt idx="405">
                  <c:v>45</c:v>
                </c:pt>
                <c:pt idx="406">
                  <c:v>45</c:v>
                </c:pt>
                <c:pt idx="407">
                  <c:v>0</c:v>
                </c:pt>
                <c:pt idx="408">
                  <c:v>0</c:v>
                </c:pt>
                <c:pt idx="409">
                  <c:v>45</c:v>
                </c:pt>
                <c:pt idx="410">
                  <c:v>45</c:v>
                </c:pt>
                <c:pt idx="411">
                  <c:v>0</c:v>
                </c:pt>
                <c:pt idx="412">
                  <c:v>0</c:v>
                </c:pt>
                <c:pt idx="413">
                  <c:v>45</c:v>
                </c:pt>
                <c:pt idx="414">
                  <c:v>45</c:v>
                </c:pt>
                <c:pt idx="415">
                  <c:v>0</c:v>
                </c:pt>
                <c:pt idx="416">
                  <c:v>0</c:v>
                </c:pt>
                <c:pt idx="417">
                  <c:v>102</c:v>
                </c:pt>
                <c:pt idx="418">
                  <c:v>102</c:v>
                </c:pt>
                <c:pt idx="419">
                  <c:v>0</c:v>
                </c:pt>
                <c:pt idx="420">
                  <c:v>0</c:v>
                </c:pt>
                <c:pt idx="421">
                  <c:v>102</c:v>
                </c:pt>
                <c:pt idx="422">
                  <c:v>102</c:v>
                </c:pt>
                <c:pt idx="423">
                  <c:v>0</c:v>
                </c:pt>
                <c:pt idx="424">
                  <c:v>0</c:v>
                </c:pt>
                <c:pt idx="425">
                  <c:v>102</c:v>
                </c:pt>
                <c:pt idx="426">
                  <c:v>102</c:v>
                </c:pt>
                <c:pt idx="427">
                  <c:v>0</c:v>
                </c:pt>
                <c:pt idx="428">
                  <c:v>0</c:v>
                </c:pt>
                <c:pt idx="429">
                  <c:v>102</c:v>
                </c:pt>
                <c:pt idx="430">
                  <c:v>102</c:v>
                </c:pt>
                <c:pt idx="431">
                  <c:v>0</c:v>
                </c:pt>
                <c:pt idx="432">
                  <c:v>0</c:v>
                </c:pt>
                <c:pt idx="433">
                  <c:v>102</c:v>
                </c:pt>
                <c:pt idx="434">
                  <c:v>102</c:v>
                </c:pt>
                <c:pt idx="435">
                  <c:v>0</c:v>
                </c:pt>
                <c:pt idx="436">
                  <c:v>0</c:v>
                </c:pt>
                <c:pt idx="437">
                  <c:v>102</c:v>
                </c:pt>
                <c:pt idx="438">
                  <c:v>102</c:v>
                </c:pt>
                <c:pt idx="439">
                  <c:v>0</c:v>
                </c:pt>
                <c:pt idx="440">
                  <c:v>0</c:v>
                </c:pt>
                <c:pt idx="441">
                  <c:v>102</c:v>
                </c:pt>
                <c:pt idx="442">
                  <c:v>102</c:v>
                </c:pt>
                <c:pt idx="443">
                  <c:v>0</c:v>
                </c:pt>
                <c:pt idx="444">
                  <c:v>0</c:v>
                </c:pt>
                <c:pt idx="445">
                  <c:v>102</c:v>
                </c:pt>
                <c:pt idx="446">
                  <c:v>102</c:v>
                </c:pt>
                <c:pt idx="447">
                  <c:v>0</c:v>
                </c:pt>
                <c:pt idx="448">
                  <c:v>0</c:v>
                </c:pt>
                <c:pt idx="449">
                  <c:v>102</c:v>
                </c:pt>
                <c:pt idx="450">
                  <c:v>102</c:v>
                </c:pt>
                <c:pt idx="451">
                  <c:v>0</c:v>
                </c:pt>
                <c:pt idx="452">
                  <c:v>0</c:v>
                </c:pt>
                <c:pt idx="453">
                  <c:v>102</c:v>
                </c:pt>
                <c:pt idx="454">
                  <c:v>102</c:v>
                </c:pt>
                <c:pt idx="455">
                  <c:v>0</c:v>
                </c:pt>
                <c:pt idx="456">
                  <c:v>0</c:v>
                </c:pt>
                <c:pt idx="457">
                  <c:v>102</c:v>
                </c:pt>
                <c:pt idx="458">
                  <c:v>102</c:v>
                </c:pt>
                <c:pt idx="459">
                  <c:v>0</c:v>
                </c:pt>
                <c:pt idx="460">
                  <c:v>0</c:v>
                </c:pt>
                <c:pt idx="461">
                  <c:v>102</c:v>
                </c:pt>
                <c:pt idx="462">
                  <c:v>102</c:v>
                </c:pt>
                <c:pt idx="463">
                  <c:v>0</c:v>
                </c:pt>
                <c:pt idx="464">
                  <c:v>0</c:v>
                </c:pt>
                <c:pt idx="465">
                  <c:v>102</c:v>
                </c:pt>
                <c:pt idx="466">
                  <c:v>102</c:v>
                </c:pt>
                <c:pt idx="467">
                  <c:v>0</c:v>
                </c:pt>
                <c:pt idx="468">
                  <c:v>0</c:v>
                </c:pt>
                <c:pt idx="469">
                  <c:v>102</c:v>
                </c:pt>
                <c:pt idx="470">
                  <c:v>102</c:v>
                </c:pt>
                <c:pt idx="471">
                  <c:v>0</c:v>
                </c:pt>
                <c:pt idx="472">
                  <c:v>0</c:v>
                </c:pt>
                <c:pt idx="473">
                  <c:v>102</c:v>
                </c:pt>
                <c:pt idx="474">
                  <c:v>102</c:v>
                </c:pt>
                <c:pt idx="475">
                  <c:v>0</c:v>
                </c:pt>
                <c:pt idx="476">
                  <c:v>0</c:v>
                </c:pt>
                <c:pt idx="477">
                  <c:v>102</c:v>
                </c:pt>
                <c:pt idx="478">
                  <c:v>102</c:v>
                </c:pt>
                <c:pt idx="479">
                  <c:v>0</c:v>
                </c:pt>
                <c:pt idx="480">
                  <c:v>0</c:v>
                </c:pt>
                <c:pt idx="481">
                  <c:v>102</c:v>
                </c:pt>
                <c:pt idx="482">
                  <c:v>102</c:v>
                </c:pt>
                <c:pt idx="483">
                  <c:v>0</c:v>
                </c:pt>
                <c:pt idx="484">
                  <c:v>0</c:v>
                </c:pt>
                <c:pt idx="485">
                  <c:v>102</c:v>
                </c:pt>
                <c:pt idx="486">
                  <c:v>102</c:v>
                </c:pt>
                <c:pt idx="487">
                  <c:v>0</c:v>
                </c:pt>
                <c:pt idx="488">
                  <c:v>0</c:v>
                </c:pt>
                <c:pt idx="489">
                  <c:v>102</c:v>
                </c:pt>
                <c:pt idx="490">
                  <c:v>102</c:v>
                </c:pt>
                <c:pt idx="491">
                  <c:v>0</c:v>
                </c:pt>
                <c:pt idx="492">
                  <c:v>0</c:v>
                </c:pt>
                <c:pt idx="493">
                  <c:v>102</c:v>
                </c:pt>
                <c:pt idx="494">
                  <c:v>102</c:v>
                </c:pt>
                <c:pt idx="495">
                  <c:v>0</c:v>
                </c:pt>
                <c:pt idx="496">
                  <c:v>0</c:v>
                </c:pt>
                <c:pt idx="497">
                  <c:v>102</c:v>
                </c:pt>
                <c:pt idx="498">
                  <c:v>102</c:v>
                </c:pt>
                <c:pt idx="499">
                  <c:v>0</c:v>
                </c:pt>
                <c:pt idx="500">
                  <c:v>0</c:v>
                </c:pt>
                <c:pt idx="501">
                  <c:v>102</c:v>
                </c:pt>
                <c:pt idx="502">
                  <c:v>102</c:v>
                </c:pt>
                <c:pt idx="503">
                  <c:v>0</c:v>
                </c:pt>
                <c:pt idx="504">
                  <c:v>0</c:v>
                </c:pt>
                <c:pt idx="505">
                  <c:v>102</c:v>
                </c:pt>
                <c:pt idx="506">
                  <c:v>102</c:v>
                </c:pt>
                <c:pt idx="507">
                  <c:v>0</c:v>
                </c:pt>
                <c:pt idx="508">
                  <c:v>0</c:v>
                </c:pt>
                <c:pt idx="509">
                  <c:v>102</c:v>
                </c:pt>
                <c:pt idx="510">
                  <c:v>102</c:v>
                </c:pt>
                <c:pt idx="511">
                  <c:v>0</c:v>
                </c:pt>
                <c:pt idx="512">
                  <c:v>0</c:v>
                </c:pt>
                <c:pt idx="513">
                  <c:v>102</c:v>
                </c:pt>
                <c:pt idx="514">
                  <c:v>102</c:v>
                </c:pt>
                <c:pt idx="515">
                  <c:v>0</c:v>
                </c:pt>
                <c:pt idx="516">
                  <c:v>0</c:v>
                </c:pt>
                <c:pt idx="517">
                  <c:v>102</c:v>
                </c:pt>
                <c:pt idx="518">
                  <c:v>102</c:v>
                </c:pt>
                <c:pt idx="519">
                  <c:v>0</c:v>
                </c:pt>
                <c:pt idx="520">
                  <c:v>0</c:v>
                </c:pt>
                <c:pt idx="521">
                  <c:v>96</c:v>
                </c:pt>
                <c:pt idx="522">
                  <c:v>96</c:v>
                </c:pt>
                <c:pt idx="523">
                  <c:v>0</c:v>
                </c:pt>
                <c:pt idx="524">
                  <c:v>0</c:v>
                </c:pt>
                <c:pt idx="525">
                  <c:v>96</c:v>
                </c:pt>
                <c:pt idx="526">
                  <c:v>96</c:v>
                </c:pt>
                <c:pt idx="527">
                  <c:v>0</c:v>
                </c:pt>
                <c:pt idx="528">
                  <c:v>0</c:v>
                </c:pt>
                <c:pt idx="529">
                  <c:v>96</c:v>
                </c:pt>
                <c:pt idx="530">
                  <c:v>96</c:v>
                </c:pt>
                <c:pt idx="531">
                  <c:v>0</c:v>
                </c:pt>
                <c:pt idx="532">
                  <c:v>0</c:v>
                </c:pt>
                <c:pt idx="533">
                  <c:v>96</c:v>
                </c:pt>
                <c:pt idx="534">
                  <c:v>96</c:v>
                </c:pt>
                <c:pt idx="535">
                  <c:v>0</c:v>
                </c:pt>
                <c:pt idx="536">
                  <c:v>0</c:v>
                </c:pt>
                <c:pt idx="537">
                  <c:v>96</c:v>
                </c:pt>
                <c:pt idx="538">
                  <c:v>96</c:v>
                </c:pt>
                <c:pt idx="539">
                  <c:v>0</c:v>
                </c:pt>
                <c:pt idx="540">
                  <c:v>0</c:v>
                </c:pt>
                <c:pt idx="541">
                  <c:v>96</c:v>
                </c:pt>
                <c:pt idx="542">
                  <c:v>96</c:v>
                </c:pt>
                <c:pt idx="543">
                  <c:v>0</c:v>
                </c:pt>
                <c:pt idx="544">
                  <c:v>0</c:v>
                </c:pt>
                <c:pt idx="545">
                  <c:v>96</c:v>
                </c:pt>
                <c:pt idx="546">
                  <c:v>96</c:v>
                </c:pt>
                <c:pt idx="547">
                  <c:v>0</c:v>
                </c:pt>
                <c:pt idx="548">
                  <c:v>0</c:v>
                </c:pt>
                <c:pt idx="549">
                  <c:v>96</c:v>
                </c:pt>
                <c:pt idx="550">
                  <c:v>96</c:v>
                </c:pt>
                <c:pt idx="551">
                  <c:v>0</c:v>
                </c:pt>
                <c:pt idx="552">
                  <c:v>0</c:v>
                </c:pt>
                <c:pt idx="553">
                  <c:v>96</c:v>
                </c:pt>
                <c:pt idx="554">
                  <c:v>96</c:v>
                </c:pt>
                <c:pt idx="555">
                  <c:v>0</c:v>
                </c:pt>
                <c:pt idx="556">
                  <c:v>0</c:v>
                </c:pt>
                <c:pt idx="557">
                  <c:v>96</c:v>
                </c:pt>
                <c:pt idx="558">
                  <c:v>96</c:v>
                </c:pt>
                <c:pt idx="559">
                  <c:v>0</c:v>
                </c:pt>
                <c:pt idx="560">
                  <c:v>0</c:v>
                </c:pt>
                <c:pt idx="561">
                  <c:v>96</c:v>
                </c:pt>
                <c:pt idx="562">
                  <c:v>96</c:v>
                </c:pt>
                <c:pt idx="563">
                  <c:v>0</c:v>
                </c:pt>
                <c:pt idx="564">
                  <c:v>0</c:v>
                </c:pt>
                <c:pt idx="565">
                  <c:v>96</c:v>
                </c:pt>
                <c:pt idx="566">
                  <c:v>96</c:v>
                </c:pt>
                <c:pt idx="567">
                  <c:v>0</c:v>
                </c:pt>
                <c:pt idx="568">
                  <c:v>0</c:v>
                </c:pt>
                <c:pt idx="569">
                  <c:v>96</c:v>
                </c:pt>
                <c:pt idx="570">
                  <c:v>96</c:v>
                </c:pt>
                <c:pt idx="571">
                  <c:v>0</c:v>
                </c:pt>
                <c:pt idx="572">
                  <c:v>0</c:v>
                </c:pt>
                <c:pt idx="573">
                  <c:v>96</c:v>
                </c:pt>
                <c:pt idx="574">
                  <c:v>96</c:v>
                </c:pt>
                <c:pt idx="575">
                  <c:v>0</c:v>
                </c:pt>
                <c:pt idx="576">
                  <c:v>0</c:v>
                </c:pt>
                <c:pt idx="577">
                  <c:v>96</c:v>
                </c:pt>
                <c:pt idx="578">
                  <c:v>96</c:v>
                </c:pt>
                <c:pt idx="579">
                  <c:v>0</c:v>
                </c:pt>
                <c:pt idx="580">
                  <c:v>0</c:v>
                </c:pt>
                <c:pt idx="581">
                  <c:v>96</c:v>
                </c:pt>
                <c:pt idx="582">
                  <c:v>96</c:v>
                </c:pt>
                <c:pt idx="583">
                  <c:v>0</c:v>
                </c:pt>
                <c:pt idx="584">
                  <c:v>0</c:v>
                </c:pt>
                <c:pt idx="585">
                  <c:v>96</c:v>
                </c:pt>
                <c:pt idx="586">
                  <c:v>96</c:v>
                </c:pt>
                <c:pt idx="587">
                  <c:v>0</c:v>
                </c:pt>
                <c:pt idx="588">
                  <c:v>0</c:v>
                </c:pt>
                <c:pt idx="589">
                  <c:v>96</c:v>
                </c:pt>
                <c:pt idx="590">
                  <c:v>96</c:v>
                </c:pt>
                <c:pt idx="591">
                  <c:v>0</c:v>
                </c:pt>
                <c:pt idx="592">
                  <c:v>0</c:v>
                </c:pt>
                <c:pt idx="593">
                  <c:v>96</c:v>
                </c:pt>
                <c:pt idx="594">
                  <c:v>96</c:v>
                </c:pt>
                <c:pt idx="595">
                  <c:v>0</c:v>
                </c:pt>
                <c:pt idx="596">
                  <c:v>0</c:v>
                </c:pt>
                <c:pt idx="597">
                  <c:v>96</c:v>
                </c:pt>
                <c:pt idx="598">
                  <c:v>96</c:v>
                </c:pt>
                <c:pt idx="599">
                  <c:v>0</c:v>
                </c:pt>
                <c:pt idx="600">
                  <c:v>0</c:v>
                </c:pt>
                <c:pt idx="601">
                  <c:v>96</c:v>
                </c:pt>
                <c:pt idx="602">
                  <c:v>96</c:v>
                </c:pt>
                <c:pt idx="603">
                  <c:v>0</c:v>
                </c:pt>
                <c:pt idx="604">
                  <c:v>0</c:v>
                </c:pt>
                <c:pt idx="605">
                  <c:v>96</c:v>
                </c:pt>
                <c:pt idx="606">
                  <c:v>96</c:v>
                </c:pt>
                <c:pt idx="607">
                  <c:v>0</c:v>
                </c:pt>
                <c:pt idx="608">
                  <c:v>0</c:v>
                </c:pt>
                <c:pt idx="609">
                  <c:v>96</c:v>
                </c:pt>
                <c:pt idx="610">
                  <c:v>96</c:v>
                </c:pt>
                <c:pt idx="611">
                  <c:v>0</c:v>
                </c:pt>
                <c:pt idx="612">
                  <c:v>0</c:v>
                </c:pt>
                <c:pt idx="613">
                  <c:v>96</c:v>
                </c:pt>
                <c:pt idx="614">
                  <c:v>96</c:v>
                </c:pt>
                <c:pt idx="615">
                  <c:v>0</c:v>
                </c:pt>
                <c:pt idx="616">
                  <c:v>0</c:v>
                </c:pt>
                <c:pt idx="617">
                  <c:v>96</c:v>
                </c:pt>
                <c:pt idx="618">
                  <c:v>96</c:v>
                </c:pt>
                <c:pt idx="619">
                  <c:v>0</c:v>
                </c:pt>
                <c:pt idx="620">
                  <c:v>0</c:v>
                </c:pt>
                <c:pt idx="621">
                  <c:v>96</c:v>
                </c:pt>
                <c:pt idx="622">
                  <c:v>96</c:v>
                </c:pt>
                <c:pt idx="623">
                  <c:v>0</c:v>
                </c:pt>
                <c:pt idx="624">
                  <c:v>0</c:v>
                </c:pt>
                <c:pt idx="625">
                  <c:v>67</c:v>
                </c:pt>
                <c:pt idx="626">
                  <c:v>67</c:v>
                </c:pt>
                <c:pt idx="627">
                  <c:v>0</c:v>
                </c:pt>
                <c:pt idx="628">
                  <c:v>0</c:v>
                </c:pt>
                <c:pt idx="629">
                  <c:v>67</c:v>
                </c:pt>
                <c:pt idx="630">
                  <c:v>67</c:v>
                </c:pt>
                <c:pt idx="631">
                  <c:v>0</c:v>
                </c:pt>
                <c:pt idx="632">
                  <c:v>0</c:v>
                </c:pt>
                <c:pt idx="633">
                  <c:v>67</c:v>
                </c:pt>
                <c:pt idx="634">
                  <c:v>67</c:v>
                </c:pt>
                <c:pt idx="635">
                  <c:v>0</c:v>
                </c:pt>
                <c:pt idx="636">
                  <c:v>0</c:v>
                </c:pt>
                <c:pt idx="637">
                  <c:v>67</c:v>
                </c:pt>
                <c:pt idx="638">
                  <c:v>67</c:v>
                </c:pt>
                <c:pt idx="639">
                  <c:v>0</c:v>
                </c:pt>
                <c:pt idx="640">
                  <c:v>0</c:v>
                </c:pt>
                <c:pt idx="641">
                  <c:v>67</c:v>
                </c:pt>
                <c:pt idx="642">
                  <c:v>67</c:v>
                </c:pt>
                <c:pt idx="643">
                  <c:v>0</c:v>
                </c:pt>
                <c:pt idx="644">
                  <c:v>0</c:v>
                </c:pt>
                <c:pt idx="645">
                  <c:v>67</c:v>
                </c:pt>
                <c:pt idx="646">
                  <c:v>67</c:v>
                </c:pt>
                <c:pt idx="647">
                  <c:v>0</c:v>
                </c:pt>
                <c:pt idx="648">
                  <c:v>0</c:v>
                </c:pt>
                <c:pt idx="649">
                  <c:v>67</c:v>
                </c:pt>
                <c:pt idx="650">
                  <c:v>67</c:v>
                </c:pt>
                <c:pt idx="651">
                  <c:v>0</c:v>
                </c:pt>
                <c:pt idx="652">
                  <c:v>0</c:v>
                </c:pt>
                <c:pt idx="653">
                  <c:v>67</c:v>
                </c:pt>
                <c:pt idx="654">
                  <c:v>67</c:v>
                </c:pt>
                <c:pt idx="655">
                  <c:v>0</c:v>
                </c:pt>
                <c:pt idx="656">
                  <c:v>0</c:v>
                </c:pt>
                <c:pt idx="657">
                  <c:v>67</c:v>
                </c:pt>
                <c:pt idx="658">
                  <c:v>67</c:v>
                </c:pt>
                <c:pt idx="659">
                  <c:v>0</c:v>
                </c:pt>
                <c:pt idx="660">
                  <c:v>0</c:v>
                </c:pt>
                <c:pt idx="661">
                  <c:v>67</c:v>
                </c:pt>
                <c:pt idx="662">
                  <c:v>67</c:v>
                </c:pt>
                <c:pt idx="663">
                  <c:v>0</c:v>
                </c:pt>
                <c:pt idx="664">
                  <c:v>0</c:v>
                </c:pt>
                <c:pt idx="665">
                  <c:v>67</c:v>
                </c:pt>
                <c:pt idx="666">
                  <c:v>67</c:v>
                </c:pt>
                <c:pt idx="667">
                  <c:v>0</c:v>
                </c:pt>
                <c:pt idx="668">
                  <c:v>0</c:v>
                </c:pt>
                <c:pt idx="669">
                  <c:v>67</c:v>
                </c:pt>
                <c:pt idx="670">
                  <c:v>67</c:v>
                </c:pt>
                <c:pt idx="671">
                  <c:v>0</c:v>
                </c:pt>
                <c:pt idx="672">
                  <c:v>0</c:v>
                </c:pt>
                <c:pt idx="673">
                  <c:v>67</c:v>
                </c:pt>
                <c:pt idx="674">
                  <c:v>67</c:v>
                </c:pt>
                <c:pt idx="675">
                  <c:v>0</c:v>
                </c:pt>
                <c:pt idx="676">
                  <c:v>0</c:v>
                </c:pt>
                <c:pt idx="677">
                  <c:v>67</c:v>
                </c:pt>
                <c:pt idx="678">
                  <c:v>67</c:v>
                </c:pt>
                <c:pt idx="679">
                  <c:v>0</c:v>
                </c:pt>
                <c:pt idx="680">
                  <c:v>0</c:v>
                </c:pt>
                <c:pt idx="681">
                  <c:v>67</c:v>
                </c:pt>
                <c:pt idx="682">
                  <c:v>67</c:v>
                </c:pt>
                <c:pt idx="683">
                  <c:v>0</c:v>
                </c:pt>
                <c:pt idx="684">
                  <c:v>0</c:v>
                </c:pt>
                <c:pt idx="685">
                  <c:v>67</c:v>
                </c:pt>
                <c:pt idx="686">
                  <c:v>67</c:v>
                </c:pt>
                <c:pt idx="687">
                  <c:v>0</c:v>
                </c:pt>
                <c:pt idx="688">
                  <c:v>0</c:v>
                </c:pt>
                <c:pt idx="689">
                  <c:v>67</c:v>
                </c:pt>
                <c:pt idx="690">
                  <c:v>67</c:v>
                </c:pt>
                <c:pt idx="691">
                  <c:v>0</c:v>
                </c:pt>
                <c:pt idx="692">
                  <c:v>0</c:v>
                </c:pt>
                <c:pt idx="693">
                  <c:v>67</c:v>
                </c:pt>
                <c:pt idx="694">
                  <c:v>67</c:v>
                </c:pt>
                <c:pt idx="695">
                  <c:v>0</c:v>
                </c:pt>
                <c:pt idx="696">
                  <c:v>0</c:v>
                </c:pt>
                <c:pt idx="697">
                  <c:v>67</c:v>
                </c:pt>
                <c:pt idx="698">
                  <c:v>67</c:v>
                </c:pt>
                <c:pt idx="699">
                  <c:v>0</c:v>
                </c:pt>
                <c:pt idx="700">
                  <c:v>0</c:v>
                </c:pt>
                <c:pt idx="701">
                  <c:v>67</c:v>
                </c:pt>
                <c:pt idx="702">
                  <c:v>67</c:v>
                </c:pt>
                <c:pt idx="703">
                  <c:v>0</c:v>
                </c:pt>
                <c:pt idx="704">
                  <c:v>0</c:v>
                </c:pt>
                <c:pt idx="705">
                  <c:v>67</c:v>
                </c:pt>
                <c:pt idx="706">
                  <c:v>67</c:v>
                </c:pt>
                <c:pt idx="707">
                  <c:v>0</c:v>
                </c:pt>
                <c:pt idx="708">
                  <c:v>0</c:v>
                </c:pt>
                <c:pt idx="709">
                  <c:v>67</c:v>
                </c:pt>
                <c:pt idx="710">
                  <c:v>67</c:v>
                </c:pt>
                <c:pt idx="711">
                  <c:v>0</c:v>
                </c:pt>
                <c:pt idx="712">
                  <c:v>0</c:v>
                </c:pt>
                <c:pt idx="713">
                  <c:v>67</c:v>
                </c:pt>
                <c:pt idx="714">
                  <c:v>67</c:v>
                </c:pt>
                <c:pt idx="715">
                  <c:v>0</c:v>
                </c:pt>
                <c:pt idx="716">
                  <c:v>0</c:v>
                </c:pt>
                <c:pt idx="717">
                  <c:v>67</c:v>
                </c:pt>
                <c:pt idx="718">
                  <c:v>67</c:v>
                </c:pt>
                <c:pt idx="719">
                  <c:v>0</c:v>
                </c:pt>
                <c:pt idx="720">
                  <c:v>0</c:v>
                </c:pt>
                <c:pt idx="721">
                  <c:v>67</c:v>
                </c:pt>
                <c:pt idx="722">
                  <c:v>67</c:v>
                </c:pt>
                <c:pt idx="723">
                  <c:v>0</c:v>
                </c:pt>
                <c:pt idx="724">
                  <c:v>0</c:v>
                </c:pt>
                <c:pt idx="725">
                  <c:v>67</c:v>
                </c:pt>
                <c:pt idx="726">
                  <c:v>67</c:v>
                </c:pt>
                <c:pt idx="727">
                  <c:v>0</c:v>
                </c:pt>
                <c:pt idx="728">
                  <c:v>0</c:v>
                </c:pt>
                <c:pt idx="729">
                  <c:v>37</c:v>
                </c:pt>
                <c:pt idx="730">
                  <c:v>37</c:v>
                </c:pt>
                <c:pt idx="731">
                  <c:v>0</c:v>
                </c:pt>
                <c:pt idx="732">
                  <c:v>0</c:v>
                </c:pt>
                <c:pt idx="733">
                  <c:v>37</c:v>
                </c:pt>
                <c:pt idx="734">
                  <c:v>37</c:v>
                </c:pt>
                <c:pt idx="735">
                  <c:v>0</c:v>
                </c:pt>
                <c:pt idx="736">
                  <c:v>0</c:v>
                </c:pt>
                <c:pt idx="737">
                  <c:v>37</c:v>
                </c:pt>
                <c:pt idx="738">
                  <c:v>37</c:v>
                </c:pt>
                <c:pt idx="739">
                  <c:v>0</c:v>
                </c:pt>
                <c:pt idx="740">
                  <c:v>0</c:v>
                </c:pt>
                <c:pt idx="741">
                  <c:v>37</c:v>
                </c:pt>
                <c:pt idx="742">
                  <c:v>37</c:v>
                </c:pt>
                <c:pt idx="743">
                  <c:v>0</c:v>
                </c:pt>
                <c:pt idx="744">
                  <c:v>0</c:v>
                </c:pt>
                <c:pt idx="745">
                  <c:v>37</c:v>
                </c:pt>
                <c:pt idx="746">
                  <c:v>37</c:v>
                </c:pt>
                <c:pt idx="747">
                  <c:v>0</c:v>
                </c:pt>
                <c:pt idx="748">
                  <c:v>0</c:v>
                </c:pt>
                <c:pt idx="749">
                  <c:v>37</c:v>
                </c:pt>
                <c:pt idx="750">
                  <c:v>37</c:v>
                </c:pt>
                <c:pt idx="751">
                  <c:v>0</c:v>
                </c:pt>
                <c:pt idx="752">
                  <c:v>0</c:v>
                </c:pt>
                <c:pt idx="753">
                  <c:v>37</c:v>
                </c:pt>
                <c:pt idx="754">
                  <c:v>37</c:v>
                </c:pt>
                <c:pt idx="755">
                  <c:v>0</c:v>
                </c:pt>
                <c:pt idx="756">
                  <c:v>0</c:v>
                </c:pt>
                <c:pt idx="757">
                  <c:v>37</c:v>
                </c:pt>
                <c:pt idx="758">
                  <c:v>37</c:v>
                </c:pt>
                <c:pt idx="759">
                  <c:v>0</c:v>
                </c:pt>
                <c:pt idx="760">
                  <c:v>0</c:v>
                </c:pt>
                <c:pt idx="761">
                  <c:v>37</c:v>
                </c:pt>
                <c:pt idx="762">
                  <c:v>37</c:v>
                </c:pt>
                <c:pt idx="763">
                  <c:v>0</c:v>
                </c:pt>
                <c:pt idx="764">
                  <c:v>0</c:v>
                </c:pt>
                <c:pt idx="765">
                  <c:v>37</c:v>
                </c:pt>
                <c:pt idx="766">
                  <c:v>37</c:v>
                </c:pt>
                <c:pt idx="767">
                  <c:v>0</c:v>
                </c:pt>
                <c:pt idx="768">
                  <c:v>0</c:v>
                </c:pt>
                <c:pt idx="769">
                  <c:v>37</c:v>
                </c:pt>
                <c:pt idx="770">
                  <c:v>37</c:v>
                </c:pt>
                <c:pt idx="771">
                  <c:v>0</c:v>
                </c:pt>
                <c:pt idx="772">
                  <c:v>0</c:v>
                </c:pt>
                <c:pt idx="773">
                  <c:v>37</c:v>
                </c:pt>
                <c:pt idx="774">
                  <c:v>37</c:v>
                </c:pt>
                <c:pt idx="775">
                  <c:v>0</c:v>
                </c:pt>
                <c:pt idx="776">
                  <c:v>0</c:v>
                </c:pt>
                <c:pt idx="777">
                  <c:v>37</c:v>
                </c:pt>
                <c:pt idx="778">
                  <c:v>37</c:v>
                </c:pt>
                <c:pt idx="779">
                  <c:v>0</c:v>
                </c:pt>
                <c:pt idx="780">
                  <c:v>0</c:v>
                </c:pt>
                <c:pt idx="781">
                  <c:v>37</c:v>
                </c:pt>
                <c:pt idx="782">
                  <c:v>37</c:v>
                </c:pt>
                <c:pt idx="783">
                  <c:v>0</c:v>
                </c:pt>
                <c:pt idx="784">
                  <c:v>0</c:v>
                </c:pt>
                <c:pt idx="785">
                  <c:v>37</c:v>
                </c:pt>
                <c:pt idx="786">
                  <c:v>37</c:v>
                </c:pt>
                <c:pt idx="787">
                  <c:v>0</c:v>
                </c:pt>
                <c:pt idx="788">
                  <c:v>0</c:v>
                </c:pt>
                <c:pt idx="789">
                  <c:v>37</c:v>
                </c:pt>
                <c:pt idx="790">
                  <c:v>37</c:v>
                </c:pt>
                <c:pt idx="791">
                  <c:v>0</c:v>
                </c:pt>
                <c:pt idx="792">
                  <c:v>0</c:v>
                </c:pt>
                <c:pt idx="793">
                  <c:v>37</c:v>
                </c:pt>
                <c:pt idx="794">
                  <c:v>37</c:v>
                </c:pt>
                <c:pt idx="795">
                  <c:v>0</c:v>
                </c:pt>
                <c:pt idx="796">
                  <c:v>0</c:v>
                </c:pt>
                <c:pt idx="797">
                  <c:v>37</c:v>
                </c:pt>
                <c:pt idx="798">
                  <c:v>37</c:v>
                </c:pt>
                <c:pt idx="799">
                  <c:v>0</c:v>
                </c:pt>
                <c:pt idx="800">
                  <c:v>0</c:v>
                </c:pt>
                <c:pt idx="801">
                  <c:v>37</c:v>
                </c:pt>
                <c:pt idx="802">
                  <c:v>37</c:v>
                </c:pt>
                <c:pt idx="803">
                  <c:v>0</c:v>
                </c:pt>
                <c:pt idx="804">
                  <c:v>0</c:v>
                </c:pt>
                <c:pt idx="805">
                  <c:v>37</c:v>
                </c:pt>
                <c:pt idx="806">
                  <c:v>37</c:v>
                </c:pt>
                <c:pt idx="807">
                  <c:v>0</c:v>
                </c:pt>
                <c:pt idx="808">
                  <c:v>0</c:v>
                </c:pt>
                <c:pt idx="809">
                  <c:v>37</c:v>
                </c:pt>
                <c:pt idx="810">
                  <c:v>37</c:v>
                </c:pt>
                <c:pt idx="811">
                  <c:v>0</c:v>
                </c:pt>
                <c:pt idx="812">
                  <c:v>0</c:v>
                </c:pt>
                <c:pt idx="813">
                  <c:v>37</c:v>
                </c:pt>
                <c:pt idx="814">
                  <c:v>37</c:v>
                </c:pt>
                <c:pt idx="815">
                  <c:v>0</c:v>
                </c:pt>
                <c:pt idx="816">
                  <c:v>0</c:v>
                </c:pt>
                <c:pt idx="817">
                  <c:v>37</c:v>
                </c:pt>
                <c:pt idx="818">
                  <c:v>37</c:v>
                </c:pt>
                <c:pt idx="819">
                  <c:v>0</c:v>
                </c:pt>
                <c:pt idx="820">
                  <c:v>0</c:v>
                </c:pt>
                <c:pt idx="821">
                  <c:v>37</c:v>
                </c:pt>
                <c:pt idx="822">
                  <c:v>37</c:v>
                </c:pt>
                <c:pt idx="823">
                  <c:v>0</c:v>
                </c:pt>
                <c:pt idx="824">
                  <c:v>0</c:v>
                </c:pt>
                <c:pt idx="825">
                  <c:v>37</c:v>
                </c:pt>
                <c:pt idx="826">
                  <c:v>37</c:v>
                </c:pt>
                <c:pt idx="827">
                  <c:v>0</c:v>
                </c:pt>
                <c:pt idx="828">
                  <c:v>0</c:v>
                </c:pt>
                <c:pt idx="829">
                  <c:v>37</c:v>
                </c:pt>
                <c:pt idx="830">
                  <c:v>37</c:v>
                </c:pt>
                <c:pt idx="831">
                  <c:v>0</c:v>
                </c:pt>
                <c:pt idx="832">
                  <c:v>0</c:v>
                </c:pt>
                <c:pt idx="833">
                  <c:v>15</c:v>
                </c:pt>
                <c:pt idx="834">
                  <c:v>15</c:v>
                </c:pt>
                <c:pt idx="835">
                  <c:v>0</c:v>
                </c:pt>
                <c:pt idx="836">
                  <c:v>0</c:v>
                </c:pt>
                <c:pt idx="837">
                  <c:v>15</c:v>
                </c:pt>
                <c:pt idx="838">
                  <c:v>15</c:v>
                </c:pt>
                <c:pt idx="839">
                  <c:v>0</c:v>
                </c:pt>
                <c:pt idx="840">
                  <c:v>0</c:v>
                </c:pt>
                <c:pt idx="841">
                  <c:v>15</c:v>
                </c:pt>
                <c:pt idx="842">
                  <c:v>15</c:v>
                </c:pt>
                <c:pt idx="843">
                  <c:v>0</c:v>
                </c:pt>
                <c:pt idx="844">
                  <c:v>0</c:v>
                </c:pt>
                <c:pt idx="845">
                  <c:v>15</c:v>
                </c:pt>
                <c:pt idx="846">
                  <c:v>15</c:v>
                </c:pt>
                <c:pt idx="847">
                  <c:v>0</c:v>
                </c:pt>
                <c:pt idx="848">
                  <c:v>0</c:v>
                </c:pt>
                <c:pt idx="849">
                  <c:v>15</c:v>
                </c:pt>
                <c:pt idx="850">
                  <c:v>15</c:v>
                </c:pt>
                <c:pt idx="851">
                  <c:v>0</c:v>
                </c:pt>
                <c:pt idx="852">
                  <c:v>0</c:v>
                </c:pt>
                <c:pt idx="853">
                  <c:v>15</c:v>
                </c:pt>
                <c:pt idx="854">
                  <c:v>15</c:v>
                </c:pt>
                <c:pt idx="855">
                  <c:v>0</c:v>
                </c:pt>
                <c:pt idx="856">
                  <c:v>0</c:v>
                </c:pt>
                <c:pt idx="857">
                  <c:v>15</c:v>
                </c:pt>
                <c:pt idx="858">
                  <c:v>15</c:v>
                </c:pt>
                <c:pt idx="859">
                  <c:v>0</c:v>
                </c:pt>
                <c:pt idx="860">
                  <c:v>0</c:v>
                </c:pt>
                <c:pt idx="861">
                  <c:v>15</c:v>
                </c:pt>
                <c:pt idx="862">
                  <c:v>15</c:v>
                </c:pt>
                <c:pt idx="863">
                  <c:v>0</c:v>
                </c:pt>
                <c:pt idx="864">
                  <c:v>0</c:v>
                </c:pt>
                <c:pt idx="865">
                  <c:v>15</c:v>
                </c:pt>
                <c:pt idx="866">
                  <c:v>15</c:v>
                </c:pt>
                <c:pt idx="867">
                  <c:v>0</c:v>
                </c:pt>
                <c:pt idx="868">
                  <c:v>0</c:v>
                </c:pt>
                <c:pt idx="869">
                  <c:v>15</c:v>
                </c:pt>
                <c:pt idx="870">
                  <c:v>15</c:v>
                </c:pt>
                <c:pt idx="871">
                  <c:v>0</c:v>
                </c:pt>
                <c:pt idx="872">
                  <c:v>0</c:v>
                </c:pt>
                <c:pt idx="873">
                  <c:v>15</c:v>
                </c:pt>
                <c:pt idx="874">
                  <c:v>15</c:v>
                </c:pt>
                <c:pt idx="875">
                  <c:v>0</c:v>
                </c:pt>
                <c:pt idx="876">
                  <c:v>0</c:v>
                </c:pt>
                <c:pt idx="877">
                  <c:v>15</c:v>
                </c:pt>
                <c:pt idx="878">
                  <c:v>15</c:v>
                </c:pt>
                <c:pt idx="879">
                  <c:v>0</c:v>
                </c:pt>
                <c:pt idx="880">
                  <c:v>0</c:v>
                </c:pt>
                <c:pt idx="881">
                  <c:v>15</c:v>
                </c:pt>
                <c:pt idx="882">
                  <c:v>15</c:v>
                </c:pt>
                <c:pt idx="883">
                  <c:v>0</c:v>
                </c:pt>
                <c:pt idx="884">
                  <c:v>0</c:v>
                </c:pt>
                <c:pt idx="885">
                  <c:v>15</c:v>
                </c:pt>
                <c:pt idx="886">
                  <c:v>15</c:v>
                </c:pt>
                <c:pt idx="887">
                  <c:v>0</c:v>
                </c:pt>
                <c:pt idx="888">
                  <c:v>0</c:v>
                </c:pt>
                <c:pt idx="889">
                  <c:v>15</c:v>
                </c:pt>
                <c:pt idx="890">
                  <c:v>15</c:v>
                </c:pt>
                <c:pt idx="891">
                  <c:v>0</c:v>
                </c:pt>
                <c:pt idx="892">
                  <c:v>0</c:v>
                </c:pt>
                <c:pt idx="893">
                  <c:v>15</c:v>
                </c:pt>
                <c:pt idx="894">
                  <c:v>15</c:v>
                </c:pt>
                <c:pt idx="895">
                  <c:v>0</c:v>
                </c:pt>
                <c:pt idx="896">
                  <c:v>0</c:v>
                </c:pt>
                <c:pt idx="897">
                  <c:v>15</c:v>
                </c:pt>
                <c:pt idx="898">
                  <c:v>15</c:v>
                </c:pt>
                <c:pt idx="899">
                  <c:v>0</c:v>
                </c:pt>
                <c:pt idx="900">
                  <c:v>0</c:v>
                </c:pt>
                <c:pt idx="901">
                  <c:v>15</c:v>
                </c:pt>
                <c:pt idx="902">
                  <c:v>15</c:v>
                </c:pt>
                <c:pt idx="903">
                  <c:v>0</c:v>
                </c:pt>
                <c:pt idx="904">
                  <c:v>0</c:v>
                </c:pt>
                <c:pt idx="905">
                  <c:v>15</c:v>
                </c:pt>
                <c:pt idx="906">
                  <c:v>15</c:v>
                </c:pt>
                <c:pt idx="907">
                  <c:v>0</c:v>
                </c:pt>
                <c:pt idx="908">
                  <c:v>0</c:v>
                </c:pt>
                <c:pt idx="909">
                  <c:v>15</c:v>
                </c:pt>
                <c:pt idx="910">
                  <c:v>15</c:v>
                </c:pt>
                <c:pt idx="911">
                  <c:v>0</c:v>
                </c:pt>
                <c:pt idx="912">
                  <c:v>0</c:v>
                </c:pt>
                <c:pt idx="913">
                  <c:v>15</c:v>
                </c:pt>
                <c:pt idx="914">
                  <c:v>15</c:v>
                </c:pt>
                <c:pt idx="915">
                  <c:v>0</c:v>
                </c:pt>
                <c:pt idx="916">
                  <c:v>0</c:v>
                </c:pt>
                <c:pt idx="917">
                  <c:v>15</c:v>
                </c:pt>
                <c:pt idx="918">
                  <c:v>15</c:v>
                </c:pt>
                <c:pt idx="919">
                  <c:v>0</c:v>
                </c:pt>
                <c:pt idx="920">
                  <c:v>0</c:v>
                </c:pt>
                <c:pt idx="921">
                  <c:v>15</c:v>
                </c:pt>
                <c:pt idx="922">
                  <c:v>15</c:v>
                </c:pt>
                <c:pt idx="923">
                  <c:v>0</c:v>
                </c:pt>
                <c:pt idx="924">
                  <c:v>0</c:v>
                </c:pt>
                <c:pt idx="925">
                  <c:v>15</c:v>
                </c:pt>
                <c:pt idx="926">
                  <c:v>15</c:v>
                </c:pt>
                <c:pt idx="927">
                  <c:v>0</c:v>
                </c:pt>
                <c:pt idx="928">
                  <c:v>0</c:v>
                </c:pt>
                <c:pt idx="929">
                  <c:v>15</c:v>
                </c:pt>
                <c:pt idx="930">
                  <c:v>15</c:v>
                </c:pt>
                <c:pt idx="931">
                  <c:v>0</c:v>
                </c:pt>
                <c:pt idx="932">
                  <c:v>0</c:v>
                </c:pt>
                <c:pt idx="933">
                  <c:v>15</c:v>
                </c:pt>
                <c:pt idx="934">
                  <c:v>15</c:v>
                </c:pt>
                <c:pt idx="935">
                  <c:v>0</c:v>
                </c:pt>
                <c:pt idx="936">
                  <c:v>0</c:v>
                </c:pt>
                <c:pt idx="937">
                  <c:v>14</c:v>
                </c:pt>
                <c:pt idx="938">
                  <c:v>14</c:v>
                </c:pt>
                <c:pt idx="939">
                  <c:v>0</c:v>
                </c:pt>
                <c:pt idx="940">
                  <c:v>0</c:v>
                </c:pt>
                <c:pt idx="941">
                  <c:v>14</c:v>
                </c:pt>
                <c:pt idx="942">
                  <c:v>14</c:v>
                </c:pt>
                <c:pt idx="943">
                  <c:v>0</c:v>
                </c:pt>
                <c:pt idx="944">
                  <c:v>0</c:v>
                </c:pt>
                <c:pt idx="945">
                  <c:v>14</c:v>
                </c:pt>
                <c:pt idx="946">
                  <c:v>14</c:v>
                </c:pt>
                <c:pt idx="947">
                  <c:v>0</c:v>
                </c:pt>
                <c:pt idx="948">
                  <c:v>0</c:v>
                </c:pt>
                <c:pt idx="949">
                  <c:v>14</c:v>
                </c:pt>
                <c:pt idx="950">
                  <c:v>14</c:v>
                </c:pt>
                <c:pt idx="951">
                  <c:v>0</c:v>
                </c:pt>
                <c:pt idx="952">
                  <c:v>0</c:v>
                </c:pt>
                <c:pt idx="953">
                  <c:v>14</c:v>
                </c:pt>
                <c:pt idx="954">
                  <c:v>14</c:v>
                </c:pt>
                <c:pt idx="955">
                  <c:v>0</c:v>
                </c:pt>
                <c:pt idx="956">
                  <c:v>0</c:v>
                </c:pt>
                <c:pt idx="957">
                  <c:v>14</c:v>
                </c:pt>
                <c:pt idx="958">
                  <c:v>14</c:v>
                </c:pt>
                <c:pt idx="959">
                  <c:v>0</c:v>
                </c:pt>
                <c:pt idx="960">
                  <c:v>0</c:v>
                </c:pt>
                <c:pt idx="961">
                  <c:v>14</c:v>
                </c:pt>
                <c:pt idx="962">
                  <c:v>14</c:v>
                </c:pt>
                <c:pt idx="963">
                  <c:v>0</c:v>
                </c:pt>
                <c:pt idx="964">
                  <c:v>0</c:v>
                </c:pt>
                <c:pt idx="965">
                  <c:v>14</c:v>
                </c:pt>
                <c:pt idx="966">
                  <c:v>14</c:v>
                </c:pt>
                <c:pt idx="967">
                  <c:v>0</c:v>
                </c:pt>
                <c:pt idx="968">
                  <c:v>0</c:v>
                </c:pt>
                <c:pt idx="969">
                  <c:v>14</c:v>
                </c:pt>
                <c:pt idx="970">
                  <c:v>14</c:v>
                </c:pt>
                <c:pt idx="971">
                  <c:v>0</c:v>
                </c:pt>
                <c:pt idx="972">
                  <c:v>0</c:v>
                </c:pt>
                <c:pt idx="973">
                  <c:v>14</c:v>
                </c:pt>
                <c:pt idx="974">
                  <c:v>14</c:v>
                </c:pt>
                <c:pt idx="975">
                  <c:v>0</c:v>
                </c:pt>
                <c:pt idx="976">
                  <c:v>0</c:v>
                </c:pt>
                <c:pt idx="977">
                  <c:v>14</c:v>
                </c:pt>
                <c:pt idx="978">
                  <c:v>14</c:v>
                </c:pt>
                <c:pt idx="979">
                  <c:v>0</c:v>
                </c:pt>
                <c:pt idx="980">
                  <c:v>0</c:v>
                </c:pt>
                <c:pt idx="981">
                  <c:v>14</c:v>
                </c:pt>
                <c:pt idx="982">
                  <c:v>14</c:v>
                </c:pt>
                <c:pt idx="983">
                  <c:v>0</c:v>
                </c:pt>
                <c:pt idx="984">
                  <c:v>0</c:v>
                </c:pt>
                <c:pt idx="985">
                  <c:v>14</c:v>
                </c:pt>
                <c:pt idx="986">
                  <c:v>14</c:v>
                </c:pt>
                <c:pt idx="987">
                  <c:v>0</c:v>
                </c:pt>
                <c:pt idx="988">
                  <c:v>0</c:v>
                </c:pt>
                <c:pt idx="989">
                  <c:v>14</c:v>
                </c:pt>
                <c:pt idx="990">
                  <c:v>14</c:v>
                </c:pt>
                <c:pt idx="991">
                  <c:v>0</c:v>
                </c:pt>
                <c:pt idx="992">
                  <c:v>0</c:v>
                </c:pt>
                <c:pt idx="993">
                  <c:v>14</c:v>
                </c:pt>
                <c:pt idx="994">
                  <c:v>14</c:v>
                </c:pt>
                <c:pt idx="995">
                  <c:v>0</c:v>
                </c:pt>
                <c:pt idx="996">
                  <c:v>0</c:v>
                </c:pt>
                <c:pt idx="997">
                  <c:v>14</c:v>
                </c:pt>
                <c:pt idx="998">
                  <c:v>14</c:v>
                </c:pt>
                <c:pt idx="999">
                  <c:v>0</c:v>
                </c:pt>
                <c:pt idx="1000">
                  <c:v>0</c:v>
                </c:pt>
                <c:pt idx="1001">
                  <c:v>14</c:v>
                </c:pt>
                <c:pt idx="1002">
                  <c:v>14</c:v>
                </c:pt>
                <c:pt idx="1003">
                  <c:v>0</c:v>
                </c:pt>
                <c:pt idx="1004">
                  <c:v>0</c:v>
                </c:pt>
                <c:pt idx="1005">
                  <c:v>14</c:v>
                </c:pt>
                <c:pt idx="1006">
                  <c:v>14</c:v>
                </c:pt>
                <c:pt idx="1007">
                  <c:v>0</c:v>
                </c:pt>
                <c:pt idx="1008">
                  <c:v>0</c:v>
                </c:pt>
                <c:pt idx="1009">
                  <c:v>14</c:v>
                </c:pt>
                <c:pt idx="1010">
                  <c:v>14</c:v>
                </c:pt>
                <c:pt idx="1011">
                  <c:v>0</c:v>
                </c:pt>
                <c:pt idx="1012">
                  <c:v>0</c:v>
                </c:pt>
                <c:pt idx="1013">
                  <c:v>14</c:v>
                </c:pt>
                <c:pt idx="1014">
                  <c:v>14</c:v>
                </c:pt>
                <c:pt idx="1015">
                  <c:v>0</c:v>
                </c:pt>
                <c:pt idx="1016">
                  <c:v>0</c:v>
                </c:pt>
                <c:pt idx="1017">
                  <c:v>14</c:v>
                </c:pt>
                <c:pt idx="1018">
                  <c:v>14</c:v>
                </c:pt>
                <c:pt idx="1019">
                  <c:v>0</c:v>
                </c:pt>
                <c:pt idx="1020">
                  <c:v>0</c:v>
                </c:pt>
                <c:pt idx="1021">
                  <c:v>14</c:v>
                </c:pt>
                <c:pt idx="1022">
                  <c:v>14</c:v>
                </c:pt>
                <c:pt idx="1023">
                  <c:v>0</c:v>
                </c:pt>
                <c:pt idx="1024">
                  <c:v>0</c:v>
                </c:pt>
                <c:pt idx="1025">
                  <c:v>14</c:v>
                </c:pt>
                <c:pt idx="1026">
                  <c:v>14</c:v>
                </c:pt>
                <c:pt idx="1027">
                  <c:v>0</c:v>
                </c:pt>
                <c:pt idx="1028">
                  <c:v>0</c:v>
                </c:pt>
                <c:pt idx="1029">
                  <c:v>14</c:v>
                </c:pt>
                <c:pt idx="1030">
                  <c:v>14</c:v>
                </c:pt>
                <c:pt idx="1031">
                  <c:v>0</c:v>
                </c:pt>
                <c:pt idx="1032">
                  <c:v>0</c:v>
                </c:pt>
                <c:pt idx="1033">
                  <c:v>14</c:v>
                </c:pt>
                <c:pt idx="1034">
                  <c:v>14</c:v>
                </c:pt>
                <c:pt idx="1035">
                  <c:v>0</c:v>
                </c:pt>
                <c:pt idx="1036">
                  <c:v>0</c:v>
                </c:pt>
                <c:pt idx="1037">
                  <c:v>14</c:v>
                </c:pt>
                <c:pt idx="1038">
                  <c:v>14</c:v>
                </c:pt>
                <c:pt idx="10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A7-42C2-A38E-9AD96A154928}"/>
            </c:ext>
          </c:extLst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 (2)'!$C$1428:$C$1458</c:f>
              <c:numCache>
                <c:formatCode>General</c:formatCode>
                <c:ptCount val="31"/>
                <c:pt idx="0">
                  <c:v>-0.72818272867937051</c:v>
                </c:pt>
                <c:pt idx="1">
                  <c:v>-0.72818272867937051</c:v>
                </c:pt>
                <c:pt idx="2">
                  <c:v>-0.57869906433390872</c:v>
                </c:pt>
                <c:pt idx="3">
                  <c:v>-0.57869906433390872</c:v>
                </c:pt>
                <c:pt idx="4">
                  <c:v>-0.57869906433390872</c:v>
                </c:pt>
                <c:pt idx="5">
                  <c:v>-0.42921539998844693</c:v>
                </c:pt>
                <c:pt idx="6">
                  <c:v>-0.42921539998844693</c:v>
                </c:pt>
                <c:pt idx="7">
                  <c:v>-0.42921539998844693</c:v>
                </c:pt>
                <c:pt idx="8">
                  <c:v>-0.27973173564298515</c:v>
                </c:pt>
                <c:pt idx="9">
                  <c:v>-0.27973173564298515</c:v>
                </c:pt>
                <c:pt idx="10">
                  <c:v>-0.27973173564298515</c:v>
                </c:pt>
                <c:pt idx="11">
                  <c:v>-0.13024807129752336</c:v>
                </c:pt>
                <c:pt idx="12">
                  <c:v>-0.13024807129752336</c:v>
                </c:pt>
                <c:pt idx="13">
                  <c:v>-0.13024807129752336</c:v>
                </c:pt>
                <c:pt idx="14">
                  <c:v>1.9235593047938426E-2</c:v>
                </c:pt>
                <c:pt idx="15">
                  <c:v>1.9235593047938426E-2</c:v>
                </c:pt>
                <c:pt idx="16">
                  <c:v>1.9235593047938426E-2</c:v>
                </c:pt>
                <c:pt idx="17">
                  <c:v>0.16871925739340021</c:v>
                </c:pt>
                <c:pt idx="18">
                  <c:v>0.16871925739340021</c:v>
                </c:pt>
                <c:pt idx="19">
                  <c:v>0.16871925739340021</c:v>
                </c:pt>
                <c:pt idx="20">
                  <c:v>0.318202921738862</c:v>
                </c:pt>
                <c:pt idx="21">
                  <c:v>0.318202921738862</c:v>
                </c:pt>
                <c:pt idx="22">
                  <c:v>0.318202921738862</c:v>
                </c:pt>
                <c:pt idx="23">
                  <c:v>0.46768658608432379</c:v>
                </c:pt>
                <c:pt idx="24">
                  <c:v>0.46768658608432379</c:v>
                </c:pt>
                <c:pt idx="25">
                  <c:v>0.46768658608432379</c:v>
                </c:pt>
                <c:pt idx="26">
                  <c:v>0.61717025042978557</c:v>
                </c:pt>
                <c:pt idx="27">
                  <c:v>0.61717025042978557</c:v>
                </c:pt>
                <c:pt idx="28">
                  <c:v>0.61717025042978557</c:v>
                </c:pt>
                <c:pt idx="29">
                  <c:v>0.76665391477524736</c:v>
                </c:pt>
                <c:pt idx="30">
                  <c:v>0.76665391477524736</c:v>
                </c:pt>
              </c:numCache>
            </c:numRef>
          </c:xVal>
          <c:yVal>
            <c:numRef>
              <c:f>'NeuralTools-Summary (2)'!$D$1428:$D$1458</c:f>
              <c:numCache>
                <c:formatCode>General</c:formatCode>
                <c:ptCount val="31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0</c:v>
                </c:pt>
                <c:pt idx="7">
                  <c:v>24</c:v>
                </c:pt>
                <c:pt idx="8">
                  <c:v>24</c:v>
                </c:pt>
                <c:pt idx="9">
                  <c:v>0</c:v>
                </c:pt>
                <c:pt idx="10">
                  <c:v>45</c:v>
                </c:pt>
                <c:pt idx="11">
                  <c:v>45</c:v>
                </c:pt>
                <c:pt idx="12">
                  <c:v>0</c:v>
                </c:pt>
                <c:pt idx="13">
                  <c:v>102</c:v>
                </c:pt>
                <c:pt idx="14">
                  <c:v>102</c:v>
                </c:pt>
                <c:pt idx="15">
                  <c:v>0</c:v>
                </c:pt>
                <c:pt idx="16">
                  <c:v>96</c:v>
                </c:pt>
                <c:pt idx="17">
                  <c:v>96</c:v>
                </c:pt>
                <c:pt idx="18">
                  <c:v>0</c:v>
                </c:pt>
                <c:pt idx="19">
                  <c:v>67</c:v>
                </c:pt>
                <c:pt idx="20">
                  <c:v>67</c:v>
                </c:pt>
                <c:pt idx="21">
                  <c:v>0</c:v>
                </c:pt>
                <c:pt idx="22">
                  <c:v>37</c:v>
                </c:pt>
                <c:pt idx="23">
                  <c:v>37</c:v>
                </c:pt>
                <c:pt idx="24">
                  <c:v>0</c:v>
                </c:pt>
                <c:pt idx="25">
                  <c:v>15</c:v>
                </c:pt>
                <c:pt idx="26">
                  <c:v>15</c:v>
                </c:pt>
                <c:pt idx="27">
                  <c:v>0</c:v>
                </c:pt>
                <c:pt idx="28">
                  <c:v>14</c:v>
                </c:pt>
                <c:pt idx="29">
                  <c:v>14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A7-42C2-A38E-9AD96A154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285280"/>
        <c:axId val="482284888"/>
      </c:scatterChart>
      <c:valAx>
        <c:axId val="482285280"/>
        <c:scaling>
          <c:orientation val="minMax"/>
          <c:max val="0.8"/>
          <c:min val="-0.8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82284888"/>
        <c:crossesAt val="-1.0000000000000001E+300"/>
        <c:crossBetween val="midCat"/>
        <c:majorUnit val="0.2"/>
      </c:valAx>
      <c:valAx>
        <c:axId val="482284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82285280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(2)'!$D$1003:$D$1413</c:f>
              <c:numCache>
                <c:formatCode>0.00</c:formatCode>
                <c:ptCount val="411"/>
                <c:pt idx="0">
                  <c:v>4.41</c:v>
                </c:pt>
                <c:pt idx="1">
                  <c:v>4.3250000000000002</c:v>
                </c:pt>
                <c:pt idx="2">
                  <c:v>4.34</c:v>
                </c:pt>
                <c:pt idx="3">
                  <c:v>4.7699999999999996</c:v>
                </c:pt>
                <c:pt idx="4">
                  <c:v>5.6749999999999998</c:v>
                </c:pt>
                <c:pt idx="5">
                  <c:v>6.09</c:v>
                </c:pt>
                <c:pt idx="6">
                  <c:v>6.8249999999999993</c:v>
                </c:pt>
                <c:pt idx="7">
                  <c:v>7.12</c:v>
                </c:pt>
                <c:pt idx="8">
                  <c:v>7.76</c:v>
                </c:pt>
                <c:pt idx="9">
                  <c:v>8.59</c:v>
                </c:pt>
                <c:pt idx="10">
                  <c:v>4.3450000000000006</c:v>
                </c:pt>
                <c:pt idx="11">
                  <c:v>4.3049999999999997</c:v>
                </c:pt>
                <c:pt idx="12">
                  <c:v>4.4350000000000005</c:v>
                </c:pt>
                <c:pt idx="13">
                  <c:v>4.87</c:v>
                </c:pt>
                <c:pt idx="14">
                  <c:v>5.1449999999999996</c:v>
                </c:pt>
                <c:pt idx="15">
                  <c:v>5.665</c:v>
                </c:pt>
                <c:pt idx="16">
                  <c:v>6.6349999999999998</c:v>
                </c:pt>
                <c:pt idx="17">
                  <c:v>7.65</c:v>
                </c:pt>
                <c:pt idx="18">
                  <c:v>8.5500000000000007</c:v>
                </c:pt>
                <c:pt idx="19">
                  <c:v>9.17</c:v>
                </c:pt>
                <c:pt idx="20">
                  <c:v>9.7050000000000001</c:v>
                </c:pt>
                <c:pt idx="21">
                  <c:v>9.9750000000000014</c:v>
                </c:pt>
                <c:pt idx="22">
                  <c:v>10.115</c:v>
                </c:pt>
                <c:pt idx="23">
                  <c:v>10.435</c:v>
                </c:pt>
                <c:pt idx="24">
                  <c:v>10.205</c:v>
                </c:pt>
                <c:pt idx="25">
                  <c:v>10.3</c:v>
                </c:pt>
                <c:pt idx="26">
                  <c:v>4.3599999999999994</c:v>
                </c:pt>
                <c:pt idx="27">
                  <c:v>4.335</c:v>
                </c:pt>
                <c:pt idx="28">
                  <c:v>4.3599999999999994</c:v>
                </c:pt>
                <c:pt idx="29">
                  <c:v>4.7349999999999994</c:v>
                </c:pt>
                <c:pt idx="30">
                  <c:v>5.12</c:v>
                </c:pt>
                <c:pt idx="31">
                  <c:v>5.585</c:v>
                </c:pt>
                <c:pt idx="32">
                  <c:v>6.5449999999999999</c:v>
                </c:pt>
                <c:pt idx="33">
                  <c:v>7.3100000000000005</c:v>
                </c:pt>
                <c:pt idx="34">
                  <c:v>8.3149999999999995</c:v>
                </c:pt>
                <c:pt idx="35">
                  <c:v>9.1149999999999984</c:v>
                </c:pt>
                <c:pt idx="36">
                  <c:v>9.3550000000000004</c:v>
                </c:pt>
                <c:pt idx="37">
                  <c:v>9.4050000000000011</c:v>
                </c:pt>
                <c:pt idx="38">
                  <c:v>10.355</c:v>
                </c:pt>
                <c:pt idx="39">
                  <c:v>10.245000000000001</c:v>
                </c:pt>
                <c:pt idx="40">
                  <c:v>10.17</c:v>
                </c:pt>
                <c:pt idx="41">
                  <c:v>4.26</c:v>
                </c:pt>
                <c:pt idx="42">
                  <c:v>4.13</c:v>
                </c:pt>
                <c:pt idx="43">
                  <c:v>4.4000000000000004</c:v>
                </c:pt>
                <c:pt idx="44">
                  <c:v>4.78</c:v>
                </c:pt>
                <c:pt idx="45">
                  <c:v>5.29</c:v>
                </c:pt>
                <c:pt idx="46">
                  <c:v>5.835</c:v>
                </c:pt>
                <c:pt idx="47">
                  <c:v>6.4499999999999993</c:v>
                </c:pt>
                <c:pt idx="48">
                  <c:v>7.165</c:v>
                </c:pt>
                <c:pt idx="49">
                  <c:v>7.55</c:v>
                </c:pt>
                <c:pt idx="50">
                  <c:v>8.0849999999999991</c:v>
                </c:pt>
                <c:pt idx="51">
                  <c:v>4.2750000000000004</c:v>
                </c:pt>
                <c:pt idx="52">
                  <c:v>4.1950000000000003</c:v>
                </c:pt>
                <c:pt idx="53">
                  <c:v>4.6050000000000004</c:v>
                </c:pt>
                <c:pt idx="54">
                  <c:v>4.7949999999999999</c:v>
                </c:pt>
                <c:pt idx="55">
                  <c:v>5.46</c:v>
                </c:pt>
                <c:pt idx="56">
                  <c:v>6.04</c:v>
                </c:pt>
                <c:pt idx="57">
                  <c:v>6.3949999999999996</c:v>
                </c:pt>
                <c:pt idx="58">
                  <c:v>6.9450000000000003</c:v>
                </c:pt>
                <c:pt idx="59">
                  <c:v>7.49</c:v>
                </c:pt>
                <c:pt idx="60">
                  <c:v>8.23</c:v>
                </c:pt>
                <c:pt idx="61">
                  <c:v>4.3600000000000003</c:v>
                </c:pt>
                <c:pt idx="62">
                  <c:v>4.3449999999999998</c:v>
                </c:pt>
                <c:pt idx="63">
                  <c:v>4.3450000000000006</c:v>
                </c:pt>
                <c:pt idx="64">
                  <c:v>4.9450000000000003</c:v>
                </c:pt>
                <c:pt idx="65">
                  <c:v>5.24</c:v>
                </c:pt>
                <c:pt idx="66">
                  <c:v>5.78</c:v>
                </c:pt>
                <c:pt idx="67">
                  <c:v>6.5</c:v>
                </c:pt>
                <c:pt idx="68">
                  <c:v>7.3250000000000002</c:v>
                </c:pt>
                <c:pt idx="69">
                  <c:v>8.36</c:v>
                </c:pt>
                <c:pt idx="70">
                  <c:v>8.92</c:v>
                </c:pt>
                <c:pt idx="71">
                  <c:v>9.3550000000000004</c:v>
                </c:pt>
                <c:pt idx="72">
                  <c:v>9.6900000000000013</c:v>
                </c:pt>
                <c:pt idx="73">
                  <c:v>9.91</c:v>
                </c:pt>
                <c:pt idx="74">
                  <c:v>9.6350000000000016</c:v>
                </c:pt>
                <c:pt idx="75">
                  <c:v>9.98</c:v>
                </c:pt>
                <c:pt idx="76">
                  <c:v>9.92</c:v>
                </c:pt>
                <c:pt idx="77">
                  <c:v>4.1950000000000003</c:v>
                </c:pt>
                <c:pt idx="78">
                  <c:v>4.12</c:v>
                </c:pt>
                <c:pt idx="79">
                  <c:v>4.13</c:v>
                </c:pt>
                <c:pt idx="80">
                  <c:v>4.38</c:v>
                </c:pt>
                <c:pt idx="81">
                  <c:v>4.7149999999999999</c:v>
                </c:pt>
                <c:pt idx="82">
                  <c:v>5.165</c:v>
                </c:pt>
                <c:pt idx="83">
                  <c:v>6.0600000000000005</c:v>
                </c:pt>
                <c:pt idx="84">
                  <c:v>7.2550000000000008</c:v>
                </c:pt>
                <c:pt idx="85">
                  <c:v>8.1</c:v>
                </c:pt>
                <c:pt idx="86">
                  <c:v>8.7199999999999989</c:v>
                </c:pt>
                <c:pt idx="87">
                  <c:v>9.245000000000001</c:v>
                </c:pt>
                <c:pt idx="88">
                  <c:v>10.085000000000001</c:v>
                </c:pt>
                <c:pt idx="89">
                  <c:v>10.4</c:v>
                </c:pt>
                <c:pt idx="90">
                  <c:v>10.225</c:v>
                </c:pt>
                <c:pt idx="91">
                  <c:v>10.315000000000001</c:v>
                </c:pt>
                <c:pt idx="92">
                  <c:v>10.315</c:v>
                </c:pt>
                <c:pt idx="93">
                  <c:v>4.28</c:v>
                </c:pt>
                <c:pt idx="94">
                  <c:v>4.1150000000000002</c:v>
                </c:pt>
                <c:pt idx="95">
                  <c:v>4.17</c:v>
                </c:pt>
                <c:pt idx="96">
                  <c:v>4.4800000000000004</c:v>
                </c:pt>
                <c:pt idx="97">
                  <c:v>4.9450000000000003</c:v>
                </c:pt>
                <c:pt idx="98">
                  <c:v>5.415</c:v>
                </c:pt>
                <c:pt idx="99">
                  <c:v>6.1950000000000003</c:v>
                </c:pt>
                <c:pt idx="100">
                  <c:v>7.17</c:v>
                </c:pt>
                <c:pt idx="101">
                  <c:v>8.2050000000000001</c:v>
                </c:pt>
                <c:pt idx="102">
                  <c:v>8.7899999999999991</c:v>
                </c:pt>
                <c:pt idx="103">
                  <c:v>9.59</c:v>
                </c:pt>
                <c:pt idx="104">
                  <c:v>9.92</c:v>
                </c:pt>
                <c:pt idx="105">
                  <c:v>10.17</c:v>
                </c:pt>
                <c:pt idx="106">
                  <c:v>10.469999999999999</c:v>
                </c:pt>
                <c:pt idx="107">
                  <c:v>10.145</c:v>
                </c:pt>
                <c:pt idx="108">
                  <c:v>10.184999999999999</c:v>
                </c:pt>
                <c:pt idx="109">
                  <c:v>4.165</c:v>
                </c:pt>
                <c:pt idx="110">
                  <c:v>4.2650000000000006</c:v>
                </c:pt>
                <c:pt idx="111">
                  <c:v>4.29</c:v>
                </c:pt>
                <c:pt idx="112">
                  <c:v>4.5199999999999996</c:v>
                </c:pt>
                <c:pt idx="113">
                  <c:v>5.1449999999999996</c:v>
                </c:pt>
                <c:pt idx="114">
                  <c:v>5.4649999999999999</c:v>
                </c:pt>
                <c:pt idx="115">
                  <c:v>6.6750000000000007</c:v>
                </c:pt>
                <c:pt idx="116">
                  <c:v>6.2450000000000001</c:v>
                </c:pt>
                <c:pt idx="117">
                  <c:v>7.3100000000000005</c:v>
                </c:pt>
                <c:pt idx="118">
                  <c:v>7.53</c:v>
                </c:pt>
                <c:pt idx="119">
                  <c:v>4.0199999999999996</c:v>
                </c:pt>
                <c:pt idx="120">
                  <c:v>4.085</c:v>
                </c:pt>
                <c:pt idx="121">
                  <c:v>4.08</c:v>
                </c:pt>
                <c:pt idx="122">
                  <c:v>4.4550000000000001</c:v>
                </c:pt>
                <c:pt idx="123">
                  <c:v>4.8849999999999998</c:v>
                </c:pt>
                <c:pt idx="124">
                  <c:v>5.2149999999999999</c:v>
                </c:pt>
                <c:pt idx="125">
                  <c:v>6.1300000000000008</c:v>
                </c:pt>
                <c:pt idx="126">
                  <c:v>7.08</c:v>
                </c:pt>
                <c:pt idx="127">
                  <c:v>7.6850000000000005</c:v>
                </c:pt>
                <c:pt idx="128">
                  <c:v>9.0549999999999997</c:v>
                </c:pt>
                <c:pt idx="129">
                  <c:v>9.4700000000000006</c:v>
                </c:pt>
                <c:pt idx="130">
                  <c:v>9.64</c:v>
                </c:pt>
                <c:pt idx="131">
                  <c:v>9.9649999999999999</c:v>
                </c:pt>
                <c:pt idx="132">
                  <c:v>10.205</c:v>
                </c:pt>
                <c:pt idx="133">
                  <c:v>10.35</c:v>
                </c:pt>
                <c:pt idx="134">
                  <c:v>4.1950000000000003</c:v>
                </c:pt>
                <c:pt idx="135">
                  <c:v>4.2799999999999994</c:v>
                </c:pt>
                <c:pt idx="136">
                  <c:v>4.4850000000000003</c:v>
                </c:pt>
                <c:pt idx="137">
                  <c:v>4.6050000000000004</c:v>
                </c:pt>
                <c:pt idx="138">
                  <c:v>5.22</c:v>
                </c:pt>
                <c:pt idx="139">
                  <c:v>5.6050000000000004</c:v>
                </c:pt>
                <c:pt idx="140">
                  <c:v>6.1850000000000005</c:v>
                </c:pt>
                <c:pt idx="141">
                  <c:v>6.8</c:v>
                </c:pt>
                <c:pt idx="142">
                  <c:v>7.3900000000000006</c:v>
                </c:pt>
                <c:pt idx="143">
                  <c:v>7.81</c:v>
                </c:pt>
                <c:pt idx="144">
                  <c:v>4.2300000000000004</c:v>
                </c:pt>
                <c:pt idx="145">
                  <c:v>4.26</c:v>
                </c:pt>
                <c:pt idx="146">
                  <c:v>4.1449999999999996</c:v>
                </c:pt>
                <c:pt idx="147">
                  <c:v>4.57</c:v>
                </c:pt>
                <c:pt idx="148">
                  <c:v>4.87</c:v>
                </c:pt>
                <c:pt idx="149">
                  <c:v>5.31</c:v>
                </c:pt>
                <c:pt idx="150">
                  <c:v>6.0299999999999994</c:v>
                </c:pt>
                <c:pt idx="151">
                  <c:v>6.8250000000000002</c:v>
                </c:pt>
                <c:pt idx="152">
                  <c:v>7.54</c:v>
                </c:pt>
                <c:pt idx="153">
                  <c:v>8.39</c:v>
                </c:pt>
                <c:pt idx="154">
                  <c:v>9.15</c:v>
                </c:pt>
                <c:pt idx="155">
                  <c:v>9.5150000000000006</c:v>
                </c:pt>
                <c:pt idx="156">
                  <c:v>9.66</c:v>
                </c:pt>
                <c:pt idx="157">
                  <c:v>9.6300000000000008</c:v>
                </c:pt>
                <c:pt idx="158">
                  <c:v>9.67</c:v>
                </c:pt>
                <c:pt idx="159">
                  <c:v>9.9250000000000007</c:v>
                </c:pt>
                <c:pt idx="160">
                  <c:v>5.6050000000000004</c:v>
                </c:pt>
                <c:pt idx="161">
                  <c:v>6.21</c:v>
                </c:pt>
                <c:pt idx="162">
                  <c:v>4.4550000000000001</c:v>
                </c:pt>
                <c:pt idx="163">
                  <c:v>4.8849999999999998</c:v>
                </c:pt>
                <c:pt idx="164">
                  <c:v>4.2650000000000006</c:v>
                </c:pt>
                <c:pt idx="165">
                  <c:v>4.32</c:v>
                </c:pt>
                <c:pt idx="166">
                  <c:v>7.1050000000000004</c:v>
                </c:pt>
                <c:pt idx="167">
                  <c:v>7.91</c:v>
                </c:pt>
                <c:pt idx="168">
                  <c:v>4.2550000000000008</c:v>
                </c:pt>
                <c:pt idx="169">
                  <c:v>4.3499999999999996</c:v>
                </c:pt>
                <c:pt idx="170">
                  <c:v>4.41</c:v>
                </c:pt>
                <c:pt idx="171">
                  <c:v>4.9450000000000003</c:v>
                </c:pt>
                <c:pt idx="172">
                  <c:v>5.3450000000000006</c:v>
                </c:pt>
                <c:pt idx="173">
                  <c:v>5.9950000000000001</c:v>
                </c:pt>
                <c:pt idx="174">
                  <c:v>6.665</c:v>
                </c:pt>
                <c:pt idx="175">
                  <c:v>7.7650000000000006</c:v>
                </c:pt>
                <c:pt idx="176">
                  <c:v>5.3149999999999995</c:v>
                </c:pt>
                <c:pt idx="177">
                  <c:v>5.68</c:v>
                </c:pt>
                <c:pt idx="178">
                  <c:v>4.3499999999999996</c:v>
                </c:pt>
                <c:pt idx="179">
                  <c:v>4.5750000000000002</c:v>
                </c:pt>
                <c:pt idx="180">
                  <c:v>4.1899999999999995</c:v>
                </c:pt>
                <c:pt idx="181">
                  <c:v>4.33</c:v>
                </c:pt>
                <c:pt idx="182">
                  <c:v>6.8599999999999994</c:v>
                </c:pt>
                <c:pt idx="183">
                  <c:v>7.7249999999999996</c:v>
                </c:pt>
                <c:pt idx="184">
                  <c:v>4.38</c:v>
                </c:pt>
                <c:pt idx="185">
                  <c:v>4.3249999999999993</c:v>
                </c:pt>
                <c:pt idx="186">
                  <c:v>4.2649999999999997</c:v>
                </c:pt>
                <c:pt idx="187">
                  <c:v>4.3949999999999996</c:v>
                </c:pt>
                <c:pt idx="188">
                  <c:v>4.5449999999999999</c:v>
                </c:pt>
                <c:pt idx="189">
                  <c:v>5.0199999999999996</c:v>
                </c:pt>
                <c:pt idx="190">
                  <c:v>8.379999999999999</c:v>
                </c:pt>
                <c:pt idx="191">
                  <c:v>7.57</c:v>
                </c:pt>
                <c:pt idx="192">
                  <c:v>6.71</c:v>
                </c:pt>
                <c:pt idx="193">
                  <c:v>9.625</c:v>
                </c:pt>
                <c:pt idx="194">
                  <c:v>9.1050000000000004</c:v>
                </c:pt>
                <c:pt idx="195">
                  <c:v>5.835</c:v>
                </c:pt>
                <c:pt idx="196">
                  <c:v>10.1</c:v>
                </c:pt>
                <c:pt idx="197">
                  <c:v>10.47</c:v>
                </c:pt>
                <c:pt idx="198">
                  <c:v>10.219999999999999</c:v>
                </c:pt>
                <c:pt idx="199">
                  <c:v>10.32</c:v>
                </c:pt>
                <c:pt idx="200">
                  <c:v>4.2149999999999999</c:v>
                </c:pt>
                <c:pt idx="201">
                  <c:v>4.2850000000000001</c:v>
                </c:pt>
                <c:pt idx="202">
                  <c:v>4.26</c:v>
                </c:pt>
                <c:pt idx="203">
                  <c:v>4.4399999999999995</c:v>
                </c:pt>
                <c:pt idx="204">
                  <c:v>4.7699999999999996</c:v>
                </c:pt>
                <c:pt idx="205">
                  <c:v>5.03</c:v>
                </c:pt>
                <c:pt idx="206">
                  <c:v>6.1150000000000002</c:v>
                </c:pt>
                <c:pt idx="207">
                  <c:v>8.6</c:v>
                </c:pt>
                <c:pt idx="208">
                  <c:v>10.46</c:v>
                </c:pt>
                <c:pt idx="209">
                  <c:v>10.175000000000001</c:v>
                </c:pt>
                <c:pt idx="210">
                  <c:v>7.59</c:v>
                </c:pt>
                <c:pt idx="211">
                  <c:v>6.7249999999999996</c:v>
                </c:pt>
                <c:pt idx="212">
                  <c:v>9.27</c:v>
                </c:pt>
                <c:pt idx="213">
                  <c:v>10.184999999999999</c:v>
                </c:pt>
                <c:pt idx="214">
                  <c:v>10.370000000000001</c:v>
                </c:pt>
                <c:pt idx="215">
                  <c:v>10.324999999999999</c:v>
                </c:pt>
                <c:pt idx="216">
                  <c:v>4.0199999999999996</c:v>
                </c:pt>
                <c:pt idx="217">
                  <c:v>4.0150000000000006</c:v>
                </c:pt>
                <c:pt idx="218">
                  <c:v>4.0999999999999996</c:v>
                </c:pt>
                <c:pt idx="219">
                  <c:v>4.3600000000000003</c:v>
                </c:pt>
                <c:pt idx="220">
                  <c:v>4.9749999999999996</c:v>
                </c:pt>
                <c:pt idx="221">
                  <c:v>5.6449999999999996</c:v>
                </c:pt>
                <c:pt idx="222">
                  <c:v>6.1550000000000002</c:v>
                </c:pt>
                <c:pt idx="223">
                  <c:v>6.8149999999999995</c:v>
                </c:pt>
                <c:pt idx="224">
                  <c:v>4.22</c:v>
                </c:pt>
                <c:pt idx="225">
                  <c:v>4.2249999999999996</c:v>
                </c:pt>
                <c:pt idx="226">
                  <c:v>4.16</c:v>
                </c:pt>
                <c:pt idx="227">
                  <c:v>4.41</c:v>
                </c:pt>
                <c:pt idx="228">
                  <c:v>4.6500000000000004</c:v>
                </c:pt>
                <c:pt idx="229">
                  <c:v>5.16</c:v>
                </c:pt>
                <c:pt idx="230">
                  <c:v>5.835</c:v>
                </c:pt>
                <c:pt idx="231">
                  <c:v>6.7350000000000003</c:v>
                </c:pt>
                <c:pt idx="232">
                  <c:v>7.7349999999999994</c:v>
                </c:pt>
                <c:pt idx="233">
                  <c:v>8.2749999999999986</c:v>
                </c:pt>
                <c:pt idx="234">
                  <c:v>9.0500000000000007</c:v>
                </c:pt>
                <c:pt idx="235">
                  <c:v>9.43</c:v>
                </c:pt>
                <c:pt idx="236">
                  <c:v>9.7650000000000006</c:v>
                </c:pt>
                <c:pt idx="237">
                  <c:v>10.225</c:v>
                </c:pt>
                <c:pt idx="238">
                  <c:v>9.7600000000000016</c:v>
                </c:pt>
                <c:pt idx="239">
                  <c:v>10.25</c:v>
                </c:pt>
                <c:pt idx="240">
                  <c:v>6.3</c:v>
                </c:pt>
                <c:pt idx="241">
                  <c:v>6.9149999999999991</c:v>
                </c:pt>
                <c:pt idx="242">
                  <c:v>5.15</c:v>
                </c:pt>
                <c:pt idx="243">
                  <c:v>5.73</c:v>
                </c:pt>
                <c:pt idx="244">
                  <c:v>4.0999999999999996</c:v>
                </c:pt>
                <c:pt idx="245">
                  <c:v>4.0150000000000006</c:v>
                </c:pt>
                <c:pt idx="246">
                  <c:v>4</c:v>
                </c:pt>
                <c:pt idx="247">
                  <c:v>4.0449999999999999</c:v>
                </c:pt>
                <c:pt idx="248">
                  <c:v>4.04</c:v>
                </c:pt>
                <c:pt idx="249">
                  <c:v>4.4450000000000003</c:v>
                </c:pt>
                <c:pt idx="250">
                  <c:v>4.93</c:v>
                </c:pt>
                <c:pt idx="251">
                  <c:v>5.35</c:v>
                </c:pt>
                <c:pt idx="252">
                  <c:v>6.3599999999999994</c:v>
                </c:pt>
                <c:pt idx="253">
                  <c:v>6.72</c:v>
                </c:pt>
                <c:pt idx="254">
                  <c:v>7.68</c:v>
                </c:pt>
                <c:pt idx="255">
                  <c:v>9.0749999999999993</c:v>
                </c:pt>
                <c:pt idx="256">
                  <c:v>9.5399999999999991</c:v>
                </c:pt>
                <c:pt idx="257">
                  <c:v>9.98</c:v>
                </c:pt>
                <c:pt idx="258">
                  <c:v>10.175000000000001</c:v>
                </c:pt>
                <c:pt idx="259">
                  <c:v>10.285</c:v>
                </c:pt>
                <c:pt idx="260">
                  <c:v>10.29</c:v>
                </c:pt>
                <c:pt idx="261">
                  <c:v>10.344999999999999</c:v>
                </c:pt>
                <c:pt idx="262">
                  <c:v>3.9899999999999998</c:v>
                </c:pt>
                <c:pt idx="263">
                  <c:v>3.7850000000000001</c:v>
                </c:pt>
                <c:pt idx="264">
                  <c:v>4.085</c:v>
                </c:pt>
                <c:pt idx="265">
                  <c:v>4.5449999999999999</c:v>
                </c:pt>
                <c:pt idx="266">
                  <c:v>5.1449999999999996</c:v>
                </c:pt>
                <c:pt idx="267">
                  <c:v>5.5250000000000004</c:v>
                </c:pt>
                <c:pt idx="268">
                  <c:v>6.2050000000000001</c:v>
                </c:pt>
                <c:pt idx="269">
                  <c:v>7.02</c:v>
                </c:pt>
                <c:pt idx="270">
                  <c:v>7.7349999999999994</c:v>
                </c:pt>
                <c:pt idx="271">
                  <c:v>8.3849999999999998</c:v>
                </c:pt>
                <c:pt idx="272">
                  <c:v>3.9349999999999996</c:v>
                </c:pt>
                <c:pt idx="273">
                  <c:v>4.1449999999999996</c:v>
                </c:pt>
                <c:pt idx="274">
                  <c:v>4.0600000000000005</c:v>
                </c:pt>
                <c:pt idx="275">
                  <c:v>4.4399999999999995</c:v>
                </c:pt>
                <c:pt idx="276">
                  <c:v>4.7699999999999996</c:v>
                </c:pt>
                <c:pt idx="277">
                  <c:v>5.2349999999999994</c:v>
                </c:pt>
                <c:pt idx="278">
                  <c:v>5.88</c:v>
                </c:pt>
                <c:pt idx="279">
                  <c:v>6.7949999999999999</c:v>
                </c:pt>
                <c:pt idx="280">
                  <c:v>9.3500000000000014</c:v>
                </c:pt>
                <c:pt idx="281">
                  <c:v>9.370000000000001</c:v>
                </c:pt>
                <c:pt idx="282">
                  <c:v>8.15</c:v>
                </c:pt>
                <c:pt idx="283">
                  <c:v>8.8350000000000009</c:v>
                </c:pt>
                <c:pt idx="284">
                  <c:v>9.1999999999999993</c:v>
                </c:pt>
                <c:pt idx="285">
                  <c:v>10.335000000000001</c:v>
                </c:pt>
                <c:pt idx="286">
                  <c:v>10.219999999999999</c:v>
                </c:pt>
                <c:pt idx="287">
                  <c:v>10.059999999999999</c:v>
                </c:pt>
                <c:pt idx="288">
                  <c:v>3.9850000000000003</c:v>
                </c:pt>
                <c:pt idx="289">
                  <c:v>4.085</c:v>
                </c:pt>
                <c:pt idx="290">
                  <c:v>4.03</c:v>
                </c:pt>
                <c:pt idx="291">
                  <c:v>4.45</c:v>
                </c:pt>
                <c:pt idx="292">
                  <c:v>4.7300000000000004</c:v>
                </c:pt>
                <c:pt idx="293">
                  <c:v>5.3350000000000009</c:v>
                </c:pt>
                <c:pt idx="294">
                  <c:v>5.9399999999999995</c:v>
                </c:pt>
                <c:pt idx="295">
                  <c:v>6.8149999999999995</c:v>
                </c:pt>
                <c:pt idx="296">
                  <c:v>7.8149999999999995</c:v>
                </c:pt>
                <c:pt idx="297">
                  <c:v>8.6050000000000004</c:v>
                </c:pt>
                <c:pt idx="298">
                  <c:v>9.6050000000000004</c:v>
                </c:pt>
                <c:pt idx="299">
                  <c:v>9.7250000000000014</c:v>
                </c:pt>
                <c:pt idx="300">
                  <c:v>10.4</c:v>
                </c:pt>
                <c:pt idx="301">
                  <c:v>10.365</c:v>
                </c:pt>
                <c:pt idx="302">
                  <c:v>10.190000000000001</c:v>
                </c:pt>
                <c:pt idx="303">
                  <c:v>4.1349999999999998</c:v>
                </c:pt>
                <c:pt idx="304">
                  <c:v>4.18</c:v>
                </c:pt>
                <c:pt idx="305">
                  <c:v>4.1099999999999994</c:v>
                </c:pt>
                <c:pt idx="306">
                  <c:v>4.46</c:v>
                </c:pt>
                <c:pt idx="307">
                  <c:v>4.8049999999999997</c:v>
                </c:pt>
                <c:pt idx="308">
                  <c:v>5.2949999999999999</c:v>
                </c:pt>
                <c:pt idx="309">
                  <c:v>5.92</c:v>
                </c:pt>
                <c:pt idx="310">
                  <c:v>6.665</c:v>
                </c:pt>
                <c:pt idx="311">
                  <c:v>7.61</c:v>
                </c:pt>
                <c:pt idx="312">
                  <c:v>8.1849999999999987</c:v>
                </c:pt>
                <c:pt idx="313">
                  <c:v>8.9400000000000013</c:v>
                </c:pt>
                <c:pt idx="314">
                  <c:v>9.3249999999999993</c:v>
                </c:pt>
                <c:pt idx="315">
                  <c:v>9.2749999999999986</c:v>
                </c:pt>
                <c:pt idx="316">
                  <c:v>9.07</c:v>
                </c:pt>
                <c:pt idx="317">
                  <c:v>9.6150000000000002</c:v>
                </c:pt>
                <c:pt idx="318">
                  <c:v>9.1750000000000007</c:v>
                </c:pt>
                <c:pt idx="319">
                  <c:v>4.08</c:v>
                </c:pt>
                <c:pt idx="320">
                  <c:v>4.17</c:v>
                </c:pt>
                <c:pt idx="321">
                  <c:v>4.4550000000000001</c:v>
                </c:pt>
                <c:pt idx="322">
                  <c:v>4.6950000000000003</c:v>
                </c:pt>
                <c:pt idx="323">
                  <c:v>5.0299999999999994</c:v>
                </c:pt>
                <c:pt idx="324">
                  <c:v>5.5750000000000002</c:v>
                </c:pt>
                <c:pt idx="325">
                  <c:v>6.335</c:v>
                </c:pt>
                <c:pt idx="326">
                  <c:v>7.2649999999999997</c:v>
                </c:pt>
                <c:pt idx="327">
                  <c:v>7.77</c:v>
                </c:pt>
                <c:pt idx="328">
                  <c:v>8.91</c:v>
                </c:pt>
                <c:pt idx="329">
                  <c:v>9.5150000000000006</c:v>
                </c:pt>
                <c:pt idx="330">
                  <c:v>9.6499999999999986</c:v>
                </c:pt>
                <c:pt idx="331">
                  <c:v>9.7850000000000001</c:v>
                </c:pt>
                <c:pt idx="332">
                  <c:v>9.7800000000000011</c:v>
                </c:pt>
                <c:pt idx="333">
                  <c:v>9.6750000000000007</c:v>
                </c:pt>
                <c:pt idx="334">
                  <c:v>9.8649999999999984</c:v>
                </c:pt>
                <c:pt idx="335">
                  <c:v>4.17</c:v>
                </c:pt>
                <c:pt idx="336">
                  <c:v>4.12</c:v>
                </c:pt>
                <c:pt idx="337">
                  <c:v>5.1449999999999996</c:v>
                </c:pt>
                <c:pt idx="338">
                  <c:v>5.4950000000000001</c:v>
                </c:pt>
                <c:pt idx="339">
                  <c:v>4.17</c:v>
                </c:pt>
                <c:pt idx="340">
                  <c:v>4.4950000000000001</c:v>
                </c:pt>
                <c:pt idx="341">
                  <c:v>6.5449999999999999</c:v>
                </c:pt>
                <c:pt idx="342">
                  <c:v>7.2650000000000006</c:v>
                </c:pt>
                <c:pt idx="343">
                  <c:v>3.7549999999999999</c:v>
                </c:pt>
                <c:pt idx="344">
                  <c:v>3.97</c:v>
                </c:pt>
                <c:pt idx="345">
                  <c:v>3.8849999999999998</c:v>
                </c:pt>
                <c:pt idx="346">
                  <c:v>4.625</c:v>
                </c:pt>
                <c:pt idx="347">
                  <c:v>5.03</c:v>
                </c:pt>
                <c:pt idx="348">
                  <c:v>5.6150000000000002</c:v>
                </c:pt>
                <c:pt idx="349">
                  <c:v>8.4750000000000014</c:v>
                </c:pt>
                <c:pt idx="350">
                  <c:v>6.59</c:v>
                </c:pt>
                <c:pt idx="351">
                  <c:v>3.8499999999999996</c:v>
                </c:pt>
                <c:pt idx="352">
                  <c:v>6.99</c:v>
                </c:pt>
                <c:pt idx="353">
                  <c:v>5.65</c:v>
                </c:pt>
                <c:pt idx="354">
                  <c:v>6.2750000000000004</c:v>
                </c:pt>
                <c:pt idx="355">
                  <c:v>3.855</c:v>
                </c:pt>
                <c:pt idx="356">
                  <c:v>4.95</c:v>
                </c:pt>
                <c:pt idx="357">
                  <c:v>5.0449999999999999</c:v>
                </c:pt>
                <c:pt idx="358">
                  <c:v>5.6</c:v>
                </c:pt>
                <c:pt idx="359">
                  <c:v>3.77</c:v>
                </c:pt>
                <c:pt idx="360">
                  <c:v>7.12</c:v>
                </c:pt>
                <c:pt idx="361">
                  <c:v>3.7800000000000002</c:v>
                </c:pt>
                <c:pt idx="362">
                  <c:v>6.2799999999999994</c:v>
                </c:pt>
                <c:pt idx="363">
                  <c:v>4.26</c:v>
                </c:pt>
                <c:pt idx="364">
                  <c:v>4.34</c:v>
                </c:pt>
                <c:pt idx="365">
                  <c:v>4.4499999999999993</c:v>
                </c:pt>
                <c:pt idx="366">
                  <c:v>4.9249999999999998</c:v>
                </c:pt>
                <c:pt idx="367">
                  <c:v>5.09</c:v>
                </c:pt>
                <c:pt idx="368">
                  <c:v>5.5299999999999994</c:v>
                </c:pt>
                <c:pt idx="369">
                  <c:v>6.4450000000000003</c:v>
                </c:pt>
                <c:pt idx="370">
                  <c:v>7.3949999999999996</c:v>
                </c:pt>
                <c:pt idx="371">
                  <c:v>8.34</c:v>
                </c:pt>
                <c:pt idx="372">
                  <c:v>9.0949999999999989</c:v>
                </c:pt>
                <c:pt idx="373">
                  <c:v>9.39</c:v>
                </c:pt>
                <c:pt idx="374">
                  <c:v>10.29</c:v>
                </c:pt>
                <c:pt idx="375">
                  <c:v>9.2899999999999991</c:v>
                </c:pt>
                <c:pt idx="376">
                  <c:v>9.1999999999999993</c:v>
                </c:pt>
                <c:pt idx="377">
                  <c:v>10.41</c:v>
                </c:pt>
                <c:pt idx="378">
                  <c:v>9.34</c:v>
                </c:pt>
                <c:pt idx="379">
                  <c:v>4.4949999999999992</c:v>
                </c:pt>
                <c:pt idx="380">
                  <c:v>4.4499999999999993</c:v>
                </c:pt>
                <c:pt idx="381">
                  <c:v>4.4399999999999995</c:v>
                </c:pt>
                <c:pt idx="382">
                  <c:v>4.7949999999999999</c:v>
                </c:pt>
                <c:pt idx="383">
                  <c:v>5.0199999999999996</c:v>
                </c:pt>
                <c:pt idx="384">
                  <c:v>5.625</c:v>
                </c:pt>
                <c:pt idx="385">
                  <c:v>6.4249999999999998</c:v>
                </c:pt>
                <c:pt idx="386">
                  <c:v>7.33</c:v>
                </c:pt>
                <c:pt idx="387">
                  <c:v>8.14</c:v>
                </c:pt>
                <c:pt idx="388">
                  <c:v>8.9149999999999991</c:v>
                </c:pt>
                <c:pt idx="389">
                  <c:v>9.5350000000000001</c:v>
                </c:pt>
                <c:pt idx="390">
                  <c:v>9.8149999999999995</c:v>
                </c:pt>
                <c:pt idx="391">
                  <c:v>9.7100000000000009</c:v>
                </c:pt>
                <c:pt idx="392">
                  <c:v>10.280000000000001</c:v>
                </c:pt>
                <c:pt idx="393">
                  <c:v>9.8150000000000013</c:v>
                </c:pt>
                <c:pt idx="394">
                  <c:v>10.02</c:v>
                </c:pt>
                <c:pt idx="395">
                  <c:v>4.335</c:v>
                </c:pt>
                <c:pt idx="396">
                  <c:v>4.335</c:v>
                </c:pt>
                <c:pt idx="397">
                  <c:v>4.2799999999999994</c:v>
                </c:pt>
                <c:pt idx="398">
                  <c:v>4.5950000000000006</c:v>
                </c:pt>
                <c:pt idx="399">
                  <c:v>4.7149999999999999</c:v>
                </c:pt>
                <c:pt idx="400">
                  <c:v>5.26</c:v>
                </c:pt>
                <c:pt idx="401">
                  <c:v>5.8450000000000006</c:v>
                </c:pt>
                <c:pt idx="402">
                  <c:v>6.98</c:v>
                </c:pt>
                <c:pt idx="403">
                  <c:v>7.8599999999999994</c:v>
                </c:pt>
                <c:pt idx="404">
                  <c:v>8.6750000000000007</c:v>
                </c:pt>
                <c:pt idx="405">
                  <c:v>9.27</c:v>
                </c:pt>
                <c:pt idx="406">
                  <c:v>9.23</c:v>
                </c:pt>
                <c:pt idx="407">
                  <c:v>10.225</c:v>
                </c:pt>
                <c:pt idx="408">
                  <c:v>9.3650000000000002</c:v>
                </c:pt>
                <c:pt idx="409">
                  <c:v>10.335000000000001</c:v>
                </c:pt>
                <c:pt idx="410">
                  <c:v>9.33</c:v>
                </c:pt>
              </c:numCache>
            </c:numRef>
          </c:xVal>
          <c:yVal>
            <c:numRef>
              <c:f>'NeuralTools-Summary (2)'!$E$1003:$E$1413</c:f>
              <c:numCache>
                <c:formatCode>0.00</c:formatCode>
                <c:ptCount val="411"/>
                <c:pt idx="0">
                  <c:v>4.1259733599046919</c:v>
                </c:pt>
                <c:pt idx="1">
                  <c:v>4.249609844884727</c:v>
                </c:pt>
                <c:pt idx="2">
                  <c:v>4.4179587376114569</c:v>
                </c:pt>
                <c:pt idx="3">
                  <c:v>4.6555052408617605</c:v>
                </c:pt>
                <c:pt idx="4">
                  <c:v>5.0629983284872822</c:v>
                </c:pt>
                <c:pt idx="5">
                  <c:v>5.5733042048950061</c:v>
                </c:pt>
                <c:pt idx="6">
                  <c:v>6.1546332000737998</c:v>
                </c:pt>
                <c:pt idx="7">
                  <c:v>6.7678565217108559</c:v>
                </c:pt>
                <c:pt idx="8">
                  <c:v>7.3750847869857363</c:v>
                </c:pt>
                <c:pt idx="9">
                  <c:v>7.944638656477518</c:v>
                </c:pt>
                <c:pt idx="10">
                  <c:v>4.1029232580552701</c:v>
                </c:pt>
                <c:pt idx="11">
                  <c:v>4.169373851317741</c:v>
                </c:pt>
                <c:pt idx="12">
                  <c:v>4.3309582631240096</c:v>
                </c:pt>
                <c:pt idx="13">
                  <c:v>4.7123688223651072</c:v>
                </c:pt>
                <c:pt idx="14">
                  <c:v>5.0035950035987664</c:v>
                </c:pt>
                <c:pt idx="15">
                  <c:v>5.350941514202848</c:v>
                </c:pt>
                <c:pt idx="16">
                  <c:v>6.1455248361965786</c:v>
                </c:pt>
                <c:pt idx="17">
                  <c:v>7.0106476661328161</c:v>
                </c:pt>
                <c:pt idx="18">
                  <c:v>7.8023076555757074</c:v>
                </c:pt>
                <c:pt idx="19">
                  <c:v>8.4778574754923071</c:v>
                </c:pt>
                <c:pt idx="20">
                  <c:v>9.0267043684296677</c:v>
                </c:pt>
                <c:pt idx="21">
                  <c:v>9.7294240460958719</c:v>
                </c:pt>
                <c:pt idx="22">
                  <c:v>10.075321773343072</c:v>
                </c:pt>
                <c:pt idx="23">
                  <c:v>10.301754935710607</c:v>
                </c:pt>
                <c:pt idx="24">
                  <c:v>10.346199685592463</c:v>
                </c:pt>
                <c:pt idx="25">
                  <c:v>10.361031445187644</c:v>
                </c:pt>
                <c:pt idx="26">
                  <c:v>4.0772349348194279</c:v>
                </c:pt>
                <c:pt idx="27">
                  <c:v>4.1164905252688637</c:v>
                </c:pt>
                <c:pt idx="28">
                  <c:v>4.2296866962002717</c:v>
                </c:pt>
                <c:pt idx="29">
                  <c:v>4.5125367943958068</c:v>
                </c:pt>
                <c:pt idx="30">
                  <c:v>4.7763146734877564</c:v>
                </c:pt>
                <c:pt idx="31">
                  <c:v>5.133039265393128</c:v>
                </c:pt>
                <c:pt idx="32">
                  <c:v>6.1660925467344976</c:v>
                </c:pt>
                <c:pt idx="33">
                  <c:v>7.27430653462919</c:v>
                </c:pt>
                <c:pt idx="34">
                  <c:v>8.2459148352018268</c:v>
                </c:pt>
                <c:pt idx="35">
                  <c:v>8.8700551139826871</c:v>
                </c:pt>
                <c:pt idx="36">
                  <c:v>9.2812011818414213</c:v>
                </c:pt>
                <c:pt idx="37">
                  <c:v>9.6964457772080781</c:v>
                </c:pt>
                <c:pt idx="38">
                  <c:v>10.132426541104561</c:v>
                </c:pt>
                <c:pt idx="39">
                  <c:v>10.247725340004676</c:v>
                </c:pt>
                <c:pt idx="40">
                  <c:v>10.306622493806776</c:v>
                </c:pt>
                <c:pt idx="41">
                  <c:v>4.135132499991002</c:v>
                </c:pt>
                <c:pt idx="42">
                  <c:v>4.2581000833011444</c:v>
                </c:pt>
                <c:pt idx="43">
                  <c:v>4.4353349129097435</c:v>
                </c:pt>
                <c:pt idx="44">
                  <c:v>4.7111973925206598</c:v>
                </c:pt>
                <c:pt idx="45">
                  <c:v>5.2547459327921731</c:v>
                </c:pt>
                <c:pt idx="46">
                  <c:v>5.9370196394189518</c:v>
                </c:pt>
                <c:pt idx="47">
                  <c:v>6.7822825219067493</c:v>
                </c:pt>
                <c:pt idx="48">
                  <c:v>7.535118491169027</c:v>
                </c:pt>
                <c:pt idx="49">
                  <c:v>8.2148227569051429</c:v>
                </c:pt>
                <c:pt idx="50">
                  <c:v>8.6877987940480601</c:v>
                </c:pt>
                <c:pt idx="51">
                  <c:v>4.2074449400297684</c:v>
                </c:pt>
                <c:pt idx="52">
                  <c:v>4.3396507451256463</c:v>
                </c:pt>
                <c:pt idx="53">
                  <c:v>4.4902131467218229</c:v>
                </c:pt>
                <c:pt idx="54">
                  <c:v>4.7010445070085147</c:v>
                </c:pt>
                <c:pt idx="55">
                  <c:v>5.0425167073044523</c:v>
                </c:pt>
                <c:pt idx="56">
                  <c:v>5.5001074543717658</c:v>
                </c:pt>
                <c:pt idx="57">
                  <c:v>5.9796285583191295</c:v>
                </c:pt>
                <c:pt idx="58">
                  <c:v>6.6081920075088041</c:v>
                </c:pt>
                <c:pt idx="59">
                  <c:v>7.1616980105745514</c:v>
                </c:pt>
                <c:pt idx="60">
                  <c:v>7.7653294889085185</c:v>
                </c:pt>
                <c:pt idx="61">
                  <c:v>4.2480897401138211</c:v>
                </c:pt>
                <c:pt idx="62">
                  <c:v>4.3369150255636217</c:v>
                </c:pt>
                <c:pt idx="63">
                  <c:v>4.5153917733251276</c:v>
                </c:pt>
                <c:pt idx="64">
                  <c:v>4.8724787272769383</c:v>
                </c:pt>
                <c:pt idx="65">
                  <c:v>5.1485356938806657</c:v>
                </c:pt>
                <c:pt idx="66">
                  <c:v>5.413033860787805</c:v>
                </c:pt>
                <c:pt idx="67">
                  <c:v>6.0496356677257568</c:v>
                </c:pt>
                <c:pt idx="68">
                  <c:v>6.8728894263265943</c:v>
                </c:pt>
                <c:pt idx="69">
                  <c:v>7.5933460852247521</c:v>
                </c:pt>
                <c:pt idx="70">
                  <c:v>8.277000823351381</c:v>
                </c:pt>
                <c:pt idx="71">
                  <c:v>8.7758873069676326</c:v>
                </c:pt>
                <c:pt idx="72">
                  <c:v>9.2929989614041855</c:v>
                </c:pt>
                <c:pt idx="73">
                  <c:v>9.4975678119808435</c:v>
                </c:pt>
                <c:pt idx="74">
                  <c:v>9.623224958716321</c:v>
                </c:pt>
                <c:pt idx="75">
                  <c:v>9.6816301459070573</c:v>
                </c:pt>
                <c:pt idx="76">
                  <c:v>9.7550853205502719</c:v>
                </c:pt>
                <c:pt idx="77">
                  <c:v>4.0971182977846006</c:v>
                </c:pt>
                <c:pt idx="78">
                  <c:v>4.1628329246383604</c:v>
                </c:pt>
                <c:pt idx="79">
                  <c:v>4.3233017102081686</c:v>
                </c:pt>
                <c:pt idx="80">
                  <c:v>4.6930958438659047</c:v>
                </c:pt>
                <c:pt idx="81">
                  <c:v>4.9719692719272501</c:v>
                </c:pt>
                <c:pt idx="82">
                  <c:v>5.3020304113663208</c:v>
                </c:pt>
                <c:pt idx="83">
                  <c:v>6.0945315573816838</c:v>
                </c:pt>
                <c:pt idx="84">
                  <c:v>6.9491300226557868</c:v>
                </c:pt>
                <c:pt idx="85">
                  <c:v>7.7824434164804401</c:v>
                </c:pt>
                <c:pt idx="86">
                  <c:v>8.5278438940946248</c:v>
                </c:pt>
                <c:pt idx="87">
                  <c:v>9.1121636040431433</c:v>
                </c:pt>
                <c:pt idx="88">
                  <c:v>9.8436063721850893</c:v>
                </c:pt>
                <c:pt idx="89">
                  <c:v>10.159691897251136</c:v>
                </c:pt>
                <c:pt idx="90">
                  <c:v>10.327088741922672</c:v>
                </c:pt>
                <c:pt idx="91">
                  <c:v>10.340786926515197</c:v>
                </c:pt>
                <c:pt idx="92">
                  <c:v>10.350111682999815</c:v>
                </c:pt>
                <c:pt idx="93">
                  <c:v>4.0997571246357616</c:v>
                </c:pt>
                <c:pt idx="94">
                  <c:v>4.1622581434465165</c:v>
                </c:pt>
                <c:pt idx="95">
                  <c:v>4.3117195096000369</c:v>
                </c:pt>
                <c:pt idx="96">
                  <c:v>4.6590769433640951</c:v>
                </c:pt>
                <c:pt idx="97">
                  <c:v>4.9232567991611962</c:v>
                </c:pt>
                <c:pt idx="98">
                  <c:v>5.2394746853101957</c:v>
                </c:pt>
                <c:pt idx="99">
                  <c:v>5.9734242835423323</c:v>
                </c:pt>
                <c:pt idx="100">
                  <c:v>6.796899552190407</c:v>
                </c:pt>
                <c:pt idx="101">
                  <c:v>7.5788873931746243</c:v>
                </c:pt>
                <c:pt idx="102">
                  <c:v>8.2717596814577448</c:v>
                </c:pt>
                <c:pt idx="103">
                  <c:v>8.8546486550459278</c:v>
                </c:pt>
                <c:pt idx="104">
                  <c:v>9.6312046921409369</c:v>
                </c:pt>
                <c:pt idx="105">
                  <c:v>10.027844681737561</c:v>
                </c:pt>
                <c:pt idx="106">
                  <c:v>10.292841603658992</c:v>
                </c:pt>
                <c:pt idx="107">
                  <c:v>10.344044231500787</c:v>
                </c:pt>
                <c:pt idx="108">
                  <c:v>10.359925001270241</c:v>
                </c:pt>
                <c:pt idx="109">
                  <c:v>4.086428820769509</c:v>
                </c:pt>
                <c:pt idx="110">
                  <c:v>4.1684191170762039</c:v>
                </c:pt>
                <c:pt idx="111">
                  <c:v>4.2955515413205578</c:v>
                </c:pt>
                <c:pt idx="112">
                  <c:v>4.506076703278536</c:v>
                </c:pt>
                <c:pt idx="113">
                  <c:v>4.9046007900570503</c:v>
                </c:pt>
                <c:pt idx="114">
                  <c:v>5.4393080641292357</c:v>
                </c:pt>
                <c:pt idx="115">
                  <c:v>6.9618175949970267</c:v>
                </c:pt>
                <c:pt idx="116">
                  <c:v>6.1701218223016294</c:v>
                </c:pt>
                <c:pt idx="117">
                  <c:v>7.6440322774109797</c:v>
                </c:pt>
                <c:pt idx="118">
                  <c:v>8.2581827286793708</c:v>
                </c:pt>
                <c:pt idx="119">
                  <c:v>4.0938776962401402</c:v>
                </c:pt>
                <c:pt idx="120">
                  <c:v>4.1435388085103355</c:v>
                </c:pt>
                <c:pt idx="121">
                  <c:v>4.2864702466250746</c:v>
                </c:pt>
                <c:pt idx="122">
                  <c:v>4.6389111422811888</c:v>
                </c:pt>
                <c:pt idx="123">
                  <c:v>4.9194129225768037</c:v>
                </c:pt>
                <c:pt idx="124">
                  <c:v>5.2799257668702086</c:v>
                </c:pt>
                <c:pt idx="125">
                  <c:v>6.2060163580263952</c:v>
                </c:pt>
                <c:pt idx="126">
                  <c:v>7.2272372104208245</c:v>
                </c:pt>
                <c:pt idx="127">
                  <c:v>8.1031513976483662</c:v>
                </c:pt>
                <c:pt idx="128">
                  <c:v>8.73187303310198</c:v>
                </c:pt>
                <c:pt idx="129">
                  <c:v>9.1447539504840805</c:v>
                </c:pt>
                <c:pt idx="130">
                  <c:v>9.5903286648553756</c:v>
                </c:pt>
                <c:pt idx="131">
                  <c:v>9.8071995799155793</c:v>
                </c:pt>
                <c:pt idx="132">
                  <c:v>10.196493968551538</c:v>
                </c:pt>
                <c:pt idx="133">
                  <c:v>10.274304743865732</c:v>
                </c:pt>
                <c:pt idx="134">
                  <c:v>4.1885151773981679</c:v>
                </c:pt>
                <c:pt idx="135">
                  <c:v>4.3088878640493498</c:v>
                </c:pt>
                <c:pt idx="136">
                  <c:v>4.4747467295083778</c:v>
                </c:pt>
                <c:pt idx="137">
                  <c:v>4.7208558272843186</c:v>
                </c:pt>
                <c:pt idx="138">
                  <c:v>5.0699876546491316</c:v>
                </c:pt>
                <c:pt idx="139">
                  <c:v>5.4616522629791335</c:v>
                </c:pt>
                <c:pt idx="140">
                  <c:v>6.0194517376969436</c:v>
                </c:pt>
                <c:pt idx="141">
                  <c:v>6.649679307961935</c:v>
                </c:pt>
                <c:pt idx="142">
                  <c:v>7.2006706976125283</c:v>
                </c:pt>
                <c:pt idx="143">
                  <c:v>7.7977645028733598</c:v>
                </c:pt>
                <c:pt idx="144">
                  <c:v>4.2125286250289982</c:v>
                </c:pt>
                <c:pt idx="145">
                  <c:v>4.2887882554481731</c:v>
                </c:pt>
                <c:pt idx="146">
                  <c:v>4.4432309119044575</c:v>
                </c:pt>
                <c:pt idx="147">
                  <c:v>4.7570837047676147</c:v>
                </c:pt>
                <c:pt idx="148">
                  <c:v>5.0041928799807671</c:v>
                </c:pt>
                <c:pt idx="149">
                  <c:v>5.2446786964620635</c:v>
                </c:pt>
                <c:pt idx="150">
                  <c:v>5.9225430211665451</c:v>
                </c:pt>
                <c:pt idx="151">
                  <c:v>6.6407399866932115</c:v>
                </c:pt>
                <c:pt idx="152">
                  <c:v>7.4632323040129593</c:v>
                </c:pt>
                <c:pt idx="153">
                  <c:v>8.1728950703195906</c:v>
                </c:pt>
                <c:pt idx="154">
                  <c:v>8.7019563074278956</c:v>
                </c:pt>
                <c:pt idx="155">
                  <c:v>9.2607517716481649</c:v>
                </c:pt>
                <c:pt idx="156">
                  <c:v>9.4847428732924488</c:v>
                </c:pt>
                <c:pt idx="157">
                  <c:v>9.6237572319002247</c:v>
                </c:pt>
                <c:pt idx="158">
                  <c:v>9.6862275806312041</c:v>
                </c:pt>
                <c:pt idx="159">
                  <c:v>9.7642415294033391</c:v>
                </c:pt>
                <c:pt idx="160">
                  <c:v>4.9495070530474816</c:v>
                </c:pt>
                <c:pt idx="161">
                  <c:v>5.6473790079050641</c:v>
                </c:pt>
                <c:pt idx="162">
                  <c:v>4.2800888513882995</c:v>
                </c:pt>
                <c:pt idx="163">
                  <c:v>4.4796807016315272</c:v>
                </c:pt>
                <c:pt idx="164">
                  <c:v>4.0825464809809304</c:v>
                </c:pt>
                <c:pt idx="165">
                  <c:v>4.1640828637423377</c:v>
                </c:pt>
                <c:pt idx="166">
                  <c:v>6.528217219820398</c:v>
                </c:pt>
                <c:pt idx="167">
                  <c:v>7.3677348534907088</c:v>
                </c:pt>
                <c:pt idx="168">
                  <c:v>4.1447733174728683</c:v>
                </c:pt>
                <c:pt idx="169">
                  <c:v>4.25043367887299</c:v>
                </c:pt>
                <c:pt idx="170">
                  <c:v>4.3820747090006833</c:v>
                </c:pt>
                <c:pt idx="171">
                  <c:v>4.6093716397461897</c:v>
                </c:pt>
                <c:pt idx="172">
                  <c:v>5.0469210744992825</c:v>
                </c:pt>
                <c:pt idx="173">
                  <c:v>5.6065093429936788</c:v>
                </c:pt>
                <c:pt idx="174">
                  <c:v>6.377901857284435</c:v>
                </c:pt>
                <c:pt idx="175">
                  <c:v>7.5819113273671874</c:v>
                </c:pt>
                <c:pt idx="176">
                  <c:v>4.9865458907817892</c:v>
                </c:pt>
                <c:pt idx="177">
                  <c:v>5.7045908696399517</c:v>
                </c:pt>
                <c:pt idx="178">
                  <c:v>4.2864138353401602</c:v>
                </c:pt>
                <c:pt idx="179">
                  <c:v>4.5134665893323991</c:v>
                </c:pt>
                <c:pt idx="180">
                  <c:v>4.0786259405086334</c:v>
                </c:pt>
                <c:pt idx="181">
                  <c:v>4.1588498290408777</c:v>
                </c:pt>
                <c:pt idx="182">
                  <c:v>6.5228978130077007</c:v>
                </c:pt>
                <c:pt idx="183">
                  <c:v>7.3681168219225572</c:v>
                </c:pt>
                <c:pt idx="184">
                  <c:v>4.0599355859406607</c:v>
                </c:pt>
                <c:pt idx="185">
                  <c:v>4.0935626635694149</c:v>
                </c:pt>
                <c:pt idx="186">
                  <c:v>4.1828562797429862</c:v>
                </c:pt>
                <c:pt idx="187">
                  <c:v>4.4252487101190141</c:v>
                </c:pt>
                <c:pt idx="188">
                  <c:v>4.6722450292257083</c:v>
                </c:pt>
                <c:pt idx="189">
                  <c:v>5.012160643663786</c:v>
                </c:pt>
                <c:pt idx="190">
                  <c:v>8.6833945574036324</c:v>
                </c:pt>
                <c:pt idx="191">
                  <c:v>7.9836756481206193</c:v>
                </c:pt>
                <c:pt idx="192">
                  <c:v>7.025691075495641</c:v>
                </c:pt>
                <c:pt idx="193">
                  <c:v>9.7696751446207735</c:v>
                </c:pt>
                <c:pt idx="194">
                  <c:v>9.1901954740453675</c:v>
                </c:pt>
                <c:pt idx="195">
                  <c:v>5.9462249453037979</c:v>
                </c:pt>
                <c:pt idx="196">
                  <c:v>10.046181042554496</c:v>
                </c:pt>
                <c:pt idx="197">
                  <c:v>10.259783389279244</c:v>
                </c:pt>
                <c:pt idx="198">
                  <c:v>10.323758997871922</c:v>
                </c:pt>
                <c:pt idx="199">
                  <c:v>10.346529994094007</c:v>
                </c:pt>
                <c:pt idx="200">
                  <c:v>4.0719211299149656</c:v>
                </c:pt>
                <c:pt idx="201">
                  <c:v>4.1126306019601611</c:v>
                </c:pt>
                <c:pt idx="202">
                  <c:v>4.2224134948846705</c:v>
                </c:pt>
                <c:pt idx="203">
                  <c:v>4.5216056273570615</c:v>
                </c:pt>
                <c:pt idx="204">
                  <c:v>4.7645253727907821</c:v>
                </c:pt>
                <c:pt idx="205">
                  <c:v>5.1091867991066895</c:v>
                </c:pt>
                <c:pt idx="206">
                  <c:v>5.9807620063870957</c:v>
                </c:pt>
                <c:pt idx="207">
                  <c:v>8.5878456173742919</c:v>
                </c:pt>
                <c:pt idx="208">
                  <c:v>9.9710888026704101</c:v>
                </c:pt>
                <c:pt idx="209">
                  <c:v>9.6781225542805913</c:v>
                </c:pt>
                <c:pt idx="210">
                  <c:v>7.8992762342832163</c:v>
                </c:pt>
                <c:pt idx="211">
                  <c:v>6.9709070113176121</c:v>
                </c:pt>
                <c:pt idx="212">
                  <c:v>9.0819450017389975</c:v>
                </c:pt>
                <c:pt idx="213">
                  <c:v>10.223233412272993</c:v>
                </c:pt>
                <c:pt idx="214">
                  <c:v>10.305954163704998</c:v>
                </c:pt>
                <c:pt idx="215">
                  <c:v>10.337162625344915</c:v>
                </c:pt>
                <c:pt idx="216">
                  <c:v>4.1305500689872607</c:v>
                </c:pt>
                <c:pt idx="217">
                  <c:v>4.2251681550927476</c:v>
                </c:pt>
                <c:pt idx="218">
                  <c:v>4.3645827829540274</c:v>
                </c:pt>
                <c:pt idx="219">
                  <c:v>4.6150446882463596</c:v>
                </c:pt>
                <c:pt idx="220">
                  <c:v>5.0519347391075886</c:v>
                </c:pt>
                <c:pt idx="221">
                  <c:v>5.6786381951508353</c:v>
                </c:pt>
                <c:pt idx="222">
                  <c:v>6.3720050383374343</c:v>
                </c:pt>
                <c:pt idx="223">
                  <c:v>7.1831784468281317</c:v>
                </c:pt>
                <c:pt idx="224">
                  <c:v>4.150783491357898</c:v>
                </c:pt>
                <c:pt idx="225">
                  <c:v>4.2048027257402145</c:v>
                </c:pt>
                <c:pt idx="226">
                  <c:v>4.354849574460939</c:v>
                </c:pt>
                <c:pt idx="227">
                  <c:v>4.6769026534896927</c:v>
                </c:pt>
                <c:pt idx="228">
                  <c:v>4.8917591522043429</c:v>
                </c:pt>
                <c:pt idx="229">
                  <c:v>5.2156203076626255</c:v>
                </c:pt>
                <c:pt idx="230">
                  <c:v>5.9889387672134093</c:v>
                </c:pt>
                <c:pt idx="231">
                  <c:v>6.8992407551459189</c:v>
                </c:pt>
                <c:pt idx="232">
                  <c:v>7.7634696824058862</c:v>
                </c:pt>
                <c:pt idx="233">
                  <c:v>8.4419869321899768</c:v>
                </c:pt>
                <c:pt idx="234">
                  <c:v>8.9071097267547525</c:v>
                </c:pt>
                <c:pt idx="235">
                  <c:v>9.3859326479894882</c:v>
                </c:pt>
                <c:pt idx="236">
                  <c:v>9.7545490633628269</c:v>
                </c:pt>
                <c:pt idx="237">
                  <c:v>9.8905621997406659</c:v>
                </c:pt>
                <c:pt idx="238">
                  <c:v>9.5781797567927924</c:v>
                </c:pt>
                <c:pt idx="239">
                  <c:v>10.018996067811484</c:v>
                </c:pt>
                <c:pt idx="240">
                  <c:v>6.4795763853650135</c:v>
                </c:pt>
                <c:pt idx="241">
                  <c:v>7.1472493526282967</c:v>
                </c:pt>
                <c:pt idx="242">
                  <c:v>5.2156203076626255</c:v>
                </c:pt>
                <c:pt idx="243">
                  <c:v>5.7579784031896892</c:v>
                </c:pt>
                <c:pt idx="244">
                  <c:v>4.1811542101115071</c:v>
                </c:pt>
                <c:pt idx="245">
                  <c:v>4.3143289352722096</c:v>
                </c:pt>
                <c:pt idx="246">
                  <c:v>4.0954338676748545</c:v>
                </c:pt>
                <c:pt idx="247">
                  <c:v>4.1587219210372908</c:v>
                </c:pt>
                <c:pt idx="248">
                  <c:v>4.3162710677756078</c:v>
                </c:pt>
                <c:pt idx="249">
                  <c:v>4.6562111252129945</c:v>
                </c:pt>
                <c:pt idx="250">
                  <c:v>4.925136053219008</c:v>
                </c:pt>
                <c:pt idx="251">
                  <c:v>5.2448592109636163</c:v>
                </c:pt>
                <c:pt idx="252">
                  <c:v>5.9904929071793074</c:v>
                </c:pt>
                <c:pt idx="253">
                  <c:v>6.8402928279939585</c:v>
                </c:pt>
                <c:pt idx="254">
                  <c:v>7.6885874510815739</c:v>
                </c:pt>
                <c:pt idx="255">
                  <c:v>8.4369078111318423</c:v>
                </c:pt>
                <c:pt idx="256">
                  <c:v>9.0558090140600651</c:v>
                </c:pt>
                <c:pt idx="257">
                  <c:v>9.8235530675836014</c:v>
                </c:pt>
                <c:pt idx="258">
                  <c:v>10.156786229867489</c:v>
                </c:pt>
                <c:pt idx="259">
                  <c:v>10.327635434601349</c:v>
                </c:pt>
                <c:pt idx="260">
                  <c:v>10.338838229828713</c:v>
                </c:pt>
                <c:pt idx="261">
                  <c:v>10.34887251373142</c:v>
                </c:pt>
                <c:pt idx="262">
                  <c:v>4.1296538929330406</c:v>
                </c:pt>
                <c:pt idx="263">
                  <c:v>4.2709386208346265</c:v>
                </c:pt>
                <c:pt idx="264">
                  <c:v>4.4647909293164467</c:v>
                </c:pt>
                <c:pt idx="265">
                  <c:v>4.7416525849849194</c:v>
                </c:pt>
                <c:pt idx="266">
                  <c:v>5.1300837053961192</c:v>
                </c:pt>
                <c:pt idx="267">
                  <c:v>5.6008518765914266</c:v>
                </c:pt>
                <c:pt idx="268">
                  <c:v>6.1279664623782768</c:v>
                </c:pt>
                <c:pt idx="269">
                  <c:v>6.6805986786595382</c:v>
                </c:pt>
                <c:pt idx="270">
                  <c:v>7.2294012587667096</c:v>
                </c:pt>
                <c:pt idx="271">
                  <c:v>7.7501716917655639</c:v>
                </c:pt>
                <c:pt idx="272">
                  <c:v>4.0605974840560624</c:v>
                </c:pt>
                <c:pt idx="273">
                  <c:v>4.0942113299094913</c:v>
                </c:pt>
                <c:pt idx="274">
                  <c:v>4.1920853769877588</c:v>
                </c:pt>
                <c:pt idx="275">
                  <c:v>4.4674458065919866</c:v>
                </c:pt>
                <c:pt idx="276">
                  <c:v>4.7045404740466932</c:v>
                </c:pt>
                <c:pt idx="277">
                  <c:v>5.0265658016690526</c:v>
                </c:pt>
                <c:pt idx="278">
                  <c:v>5.9790872991251627</c:v>
                </c:pt>
                <c:pt idx="279">
                  <c:v>7.1085019426449136</c:v>
                </c:pt>
                <c:pt idx="280">
                  <c:v>9.6810248904432257</c:v>
                </c:pt>
                <c:pt idx="281">
                  <c:v>9.9082967630983116</c:v>
                </c:pt>
                <c:pt idx="282">
                  <c:v>8.0910328349908429</c:v>
                </c:pt>
                <c:pt idx="283">
                  <c:v>8.7804982688525062</c:v>
                </c:pt>
                <c:pt idx="284">
                  <c:v>9.2194475908353954</c:v>
                </c:pt>
                <c:pt idx="285">
                  <c:v>10.145096794942717</c:v>
                </c:pt>
                <c:pt idx="286">
                  <c:v>10.257520965834441</c:v>
                </c:pt>
                <c:pt idx="287">
                  <c:v>10.312945230965809</c:v>
                </c:pt>
                <c:pt idx="288">
                  <c:v>4.0834015710522715</c:v>
                </c:pt>
                <c:pt idx="289">
                  <c:v>4.1201463860139862</c:v>
                </c:pt>
                <c:pt idx="290">
                  <c:v>4.2265102386591131</c:v>
                </c:pt>
                <c:pt idx="291">
                  <c:v>4.4866564066445687</c:v>
                </c:pt>
                <c:pt idx="292">
                  <c:v>4.7110362630425549</c:v>
                </c:pt>
                <c:pt idx="293">
                  <c:v>5.0097516249580814</c:v>
                </c:pt>
                <c:pt idx="294">
                  <c:v>5.7724150743772524</c:v>
                </c:pt>
                <c:pt idx="295">
                  <c:v>6.7683460552898778</c:v>
                </c:pt>
                <c:pt idx="296">
                  <c:v>7.7195236763335435</c:v>
                </c:pt>
                <c:pt idx="297">
                  <c:v>8.4569215318424789</c:v>
                </c:pt>
                <c:pt idx="298">
                  <c:v>9.4978160674372756</c:v>
                </c:pt>
                <c:pt idx="299">
                  <c:v>9.7586442765494965</c:v>
                </c:pt>
                <c:pt idx="300">
                  <c:v>10.036120287285929</c:v>
                </c:pt>
                <c:pt idx="301">
                  <c:v>10.181181598658359</c:v>
                </c:pt>
                <c:pt idx="302">
                  <c:v>10.263843422205536</c:v>
                </c:pt>
                <c:pt idx="303">
                  <c:v>4.1381115038848204</c:v>
                </c:pt>
                <c:pt idx="304">
                  <c:v>4.1873521322000888</c:v>
                </c:pt>
                <c:pt idx="305">
                  <c:v>4.3072493060579218</c:v>
                </c:pt>
                <c:pt idx="306">
                  <c:v>4.5663953529047321</c:v>
                </c:pt>
                <c:pt idx="307">
                  <c:v>4.7606582576548817</c:v>
                </c:pt>
                <c:pt idx="308">
                  <c:v>5.0089132254291098</c:v>
                </c:pt>
                <c:pt idx="309">
                  <c:v>5.6820572781766394</c:v>
                </c:pt>
                <c:pt idx="310">
                  <c:v>6.5479178812395542</c:v>
                </c:pt>
                <c:pt idx="311">
                  <c:v>7.4543585553114111</c:v>
                </c:pt>
                <c:pt idx="312">
                  <c:v>8.2248783348110788</c:v>
                </c:pt>
                <c:pt idx="313">
                  <c:v>8.7763791575926611</c:v>
                </c:pt>
                <c:pt idx="314">
                  <c:v>9.3375699395773246</c:v>
                </c:pt>
                <c:pt idx="315">
                  <c:v>9.5329611750264291</c:v>
                </c:pt>
                <c:pt idx="316">
                  <c:v>9.6547117382438881</c:v>
                </c:pt>
                <c:pt idx="317">
                  <c:v>9.8464981106663512</c:v>
                </c:pt>
                <c:pt idx="318">
                  <c:v>9.7390610097042778</c:v>
                </c:pt>
                <c:pt idx="319">
                  <c:v>4.1989381792889002</c:v>
                </c:pt>
                <c:pt idx="320">
                  <c:v>4.2704296481915716</c:v>
                </c:pt>
                <c:pt idx="321">
                  <c:v>4.5625148476193012</c:v>
                </c:pt>
                <c:pt idx="322">
                  <c:v>4.8000322110137521</c:v>
                </c:pt>
                <c:pt idx="323">
                  <c:v>5.0020042281569719</c:v>
                </c:pt>
                <c:pt idx="324">
                  <c:v>5.3082407779135838</c:v>
                </c:pt>
                <c:pt idx="325">
                  <c:v>6.0041655957573976</c:v>
                </c:pt>
                <c:pt idx="326">
                  <c:v>6.8216444724497434</c:v>
                </c:pt>
                <c:pt idx="327">
                  <c:v>7.6279766274228988</c:v>
                </c:pt>
                <c:pt idx="328">
                  <c:v>8.3001025048352108</c:v>
                </c:pt>
                <c:pt idx="329">
                  <c:v>8.7886315689529582</c:v>
                </c:pt>
                <c:pt idx="330">
                  <c:v>9.3134182925064462</c:v>
                </c:pt>
                <c:pt idx="331">
                  <c:v>9.5119549943743618</c:v>
                </c:pt>
                <c:pt idx="332">
                  <c:v>9.7045593553513303</c:v>
                </c:pt>
                <c:pt idx="333">
                  <c:v>9.6357866974866582</c:v>
                </c:pt>
                <c:pt idx="334">
                  <c:v>9.7913683171950741</c:v>
                </c:pt>
                <c:pt idx="335">
                  <c:v>4.0737571346966908</c:v>
                </c:pt>
                <c:pt idx="336">
                  <c:v>4.1516297238215083</c:v>
                </c:pt>
                <c:pt idx="337">
                  <c:v>4.9189558011521104</c:v>
                </c:pt>
                <c:pt idx="338">
                  <c:v>5.5922250766207915</c:v>
                </c:pt>
                <c:pt idx="339">
                  <c:v>4.2703030451132182</c:v>
                </c:pt>
                <c:pt idx="340">
                  <c:v>4.466014563604972</c:v>
                </c:pt>
                <c:pt idx="341">
                  <c:v>6.4467151879153093</c:v>
                </c:pt>
                <c:pt idx="342">
                  <c:v>7.2739786933759838</c:v>
                </c:pt>
                <c:pt idx="343">
                  <c:v>4.0863324750326253</c:v>
                </c:pt>
                <c:pt idx="344">
                  <c:v>4.1811065576270794</c:v>
                </c:pt>
                <c:pt idx="345">
                  <c:v>4.323045619252766</c:v>
                </c:pt>
                <c:pt idx="346">
                  <c:v>4.7777853118861806</c:v>
                </c:pt>
                <c:pt idx="347">
                  <c:v>5.0313778595286909</c:v>
                </c:pt>
                <c:pt idx="348">
                  <c:v>5.6715774754045007</c:v>
                </c:pt>
                <c:pt idx="349">
                  <c:v>8.8884663498469649</c:v>
                </c:pt>
                <c:pt idx="350">
                  <c:v>6.4659656624356341</c:v>
                </c:pt>
                <c:pt idx="351">
                  <c:v>4.114323644667623</c:v>
                </c:pt>
                <c:pt idx="352">
                  <c:v>7.1337524939612074</c:v>
                </c:pt>
                <c:pt idx="353">
                  <c:v>5.5762066505543313</c:v>
                </c:pt>
                <c:pt idx="354">
                  <c:v>6.3286664200344749</c:v>
                </c:pt>
                <c:pt idx="355">
                  <c:v>4.2086917317833343</c:v>
                </c:pt>
                <c:pt idx="356">
                  <c:v>4.9307646815084247</c:v>
                </c:pt>
                <c:pt idx="357">
                  <c:v>5.0803206867496744</c:v>
                </c:pt>
                <c:pt idx="358">
                  <c:v>5.6548871407369745</c:v>
                </c:pt>
                <c:pt idx="359">
                  <c:v>4.1582079394288378</c:v>
                </c:pt>
                <c:pt idx="360">
                  <c:v>7.1037990019085298</c:v>
                </c:pt>
                <c:pt idx="361">
                  <c:v>4.2742275929109184</c:v>
                </c:pt>
                <c:pt idx="362">
                  <c:v>6.3577346789509042</c:v>
                </c:pt>
                <c:pt idx="363">
                  <c:v>4.1208149622442978</c:v>
                </c:pt>
                <c:pt idx="364">
                  <c:v>4.1737220404598894</c:v>
                </c:pt>
                <c:pt idx="365">
                  <c:v>4.300438498322567</c:v>
                </c:pt>
                <c:pt idx="366">
                  <c:v>4.6448365248672676</c:v>
                </c:pt>
                <c:pt idx="367">
                  <c:v>4.895597698901474</c:v>
                </c:pt>
                <c:pt idx="368">
                  <c:v>5.2161393825393212</c:v>
                </c:pt>
                <c:pt idx="369">
                  <c:v>6.1352062326053689</c:v>
                </c:pt>
                <c:pt idx="370">
                  <c:v>7.1972244322044272</c:v>
                </c:pt>
                <c:pt idx="371">
                  <c:v>8.1223014889306082</c:v>
                </c:pt>
                <c:pt idx="372">
                  <c:v>8.7655310372937691</c:v>
                </c:pt>
                <c:pt idx="373">
                  <c:v>9.1336840194874824</c:v>
                </c:pt>
                <c:pt idx="374">
                  <c:v>10.11731787501709</c:v>
                </c:pt>
                <c:pt idx="375">
                  <c:v>9.8431244234649604</c:v>
                </c:pt>
                <c:pt idx="376">
                  <c:v>9.5099502201817625</c:v>
                </c:pt>
                <c:pt idx="377">
                  <c:v>9.9905585152086438</c:v>
                </c:pt>
                <c:pt idx="378">
                  <c:v>9.6605281009775972</c:v>
                </c:pt>
                <c:pt idx="379">
                  <c:v>4.1778600196538367</c:v>
                </c:pt>
                <c:pt idx="380">
                  <c:v>4.2419415423742377</c:v>
                </c:pt>
                <c:pt idx="381">
                  <c:v>4.4186415896597238</c:v>
                </c:pt>
                <c:pt idx="382">
                  <c:v>4.791590609606426</c:v>
                </c:pt>
                <c:pt idx="383">
                  <c:v>5.0357398229023342</c:v>
                </c:pt>
                <c:pt idx="384">
                  <c:v>5.3969299997219284</c:v>
                </c:pt>
                <c:pt idx="385">
                  <c:v>6.2277431727566324</c:v>
                </c:pt>
                <c:pt idx="386">
                  <c:v>7.1525076805369414</c:v>
                </c:pt>
                <c:pt idx="387">
                  <c:v>7.9817986979561892</c:v>
                </c:pt>
                <c:pt idx="388">
                  <c:v>8.6025589225923405</c:v>
                </c:pt>
                <c:pt idx="389">
                  <c:v>9.0140949178398966</c:v>
                </c:pt>
                <c:pt idx="390">
                  <c:v>9.4282918903862178</c:v>
                </c:pt>
                <c:pt idx="391">
                  <c:v>9.59507665005974</c:v>
                </c:pt>
                <c:pt idx="392">
                  <c:v>10.019868898655226</c:v>
                </c:pt>
                <c:pt idx="393">
                  <c:v>9.7579493276730584</c:v>
                </c:pt>
                <c:pt idx="394">
                  <c:v>9.8918351525974799</c:v>
                </c:pt>
                <c:pt idx="395">
                  <c:v>4.1028585168055134</c:v>
                </c:pt>
                <c:pt idx="396">
                  <c:v>4.1472670042188087</c:v>
                </c:pt>
                <c:pt idx="397">
                  <c:v>4.2541969975924303</c:v>
                </c:pt>
                <c:pt idx="398">
                  <c:v>4.5489898436533576</c:v>
                </c:pt>
                <c:pt idx="399">
                  <c:v>4.767567558417765</c:v>
                </c:pt>
                <c:pt idx="400">
                  <c:v>5.0519347391075886</c:v>
                </c:pt>
                <c:pt idx="401">
                  <c:v>5.8995841802851778</c:v>
                </c:pt>
                <c:pt idx="402">
                  <c:v>6.943034907224102</c:v>
                </c:pt>
                <c:pt idx="403">
                  <c:v>7.9128491674022525</c:v>
                </c:pt>
                <c:pt idx="404">
                  <c:v>8.6229055525892022</c:v>
                </c:pt>
                <c:pt idx="405">
                  <c:v>9.0424892232184231</c:v>
                </c:pt>
                <c:pt idx="406">
                  <c:v>9.47804722362749</c:v>
                </c:pt>
                <c:pt idx="407">
                  <c:v>9.9894025180867629</c:v>
                </c:pt>
                <c:pt idx="408">
                  <c:v>9.6486494239959288</c:v>
                </c:pt>
                <c:pt idx="409">
                  <c:v>10.116409407730139</c:v>
                </c:pt>
                <c:pt idx="410">
                  <c:v>9.8345612306605386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E7-49B7-9802-64EDBCBDE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411984"/>
        <c:axId val="483412376"/>
      </c:scatterChart>
      <c:valAx>
        <c:axId val="48341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83412376"/>
        <c:crossesAt val="-1.0000000000000001E+300"/>
        <c:crossBetween val="midCat"/>
      </c:valAx>
      <c:valAx>
        <c:axId val="483412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8341198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(2)'!$D$1003:$D$1413</c:f>
              <c:numCache>
                <c:formatCode>0.00</c:formatCode>
                <c:ptCount val="411"/>
                <c:pt idx="0">
                  <c:v>4.41</c:v>
                </c:pt>
                <c:pt idx="1">
                  <c:v>4.3250000000000002</c:v>
                </c:pt>
                <c:pt idx="2">
                  <c:v>4.34</c:v>
                </c:pt>
                <c:pt idx="3">
                  <c:v>4.7699999999999996</c:v>
                </c:pt>
                <c:pt idx="4">
                  <c:v>5.6749999999999998</c:v>
                </c:pt>
                <c:pt idx="5">
                  <c:v>6.09</c:v>
                </c:pt>
                <c:pt idx="6">
                  <c:v>6.8249999999999993</c:v>
                </c:pt>
                <c:pt idx="7">
                  <c:v>7.12</c:v>
                </c:pt>
                <c:pt idx="8">
                  <c:v>7.76</c:v>
                </c:pt>
                <c:pt idx="9">
                  <c:v>8.59</c:v>
                </c:pt>
                <c:pt idx="10">
                  <c:v>4.3450000000000006</c:v>
                </c:pt>
                <c:pt idx="11">
                  <c:v>4.3049999999999997</c:v>
                </c:pt>
                <c:pt idx="12">
                  <c:v>4.4350000000000005</c:v>
                </c:pt>
                <c:pt idx="13">
                  <c:v>4.87</c:v>
                </c:pt>
                <c:pt idx="14">
                  <c:v>5.1449999999999996</c:v>
                </c:pt>
                <c:pt idx="15">
                  <c:v>5.665</c:v>
                </c:pt>
                <c:pt idx="16">
                  <c:v>6.6349999999999998</c:v>
                </c:pt>
                <c:pt idx="17">
                  <c:v>7.65</c:v>
                </c:pt>
                <c:pt idx="18">
                  <c:v>8.5500000000000007</c:v>
                </c:pt>
                <c:pt idx="19">
                  <c:v>9.17</c:v>
                </c:pt>
                <c:pt idx="20">
                  <c:v>9.7050000000000001</c:v>
                </c:pt>
                <c:pt idx="21">
                  <c:v>9.9750000000000014</c:v>
                </c:pt>
                <c:pt idx="22">
                  <c:v>10.115</c:v>
                </c:pt>
                <c:pt idx="23">
                  <c:v>10.435</c:v>
                </c:pt>
                <c:pt idx="24">
                  <c:v>10.205</c:v>
                </c:pt>
                <c:pt idx="25">
                  <c:v>10.3</c:v>
                </c:pt>
                <c:pt idx="26">
                  <c:v>4.3599999999999994</c:v>
                </c:pt>
                <c:pt idx="27">
                  <c:v>4.335</c:v>
                </c:pt>
                <c:pt idx="28">
                  <c:v>4.3599999999999994</c:v>
                </c:pt>
                <c:pt idx="29">
                  <c:v>4.7349999999999994</c:v>
                </c:pt>
                <c:pt idx="30">
                  <c:v>5.12</c:v>
                </c:pt>
                <c:pt idx="31">
                  <c:v>5.585</c:v>
                </c:pt>
                <c:pt idx="32">
                  <c:v>6.5449999999999999</c:v>
                </c:pt>
                <c:pt idx="33">
                  <c:v>7.3100000000000005</c:v>
                </c:pt>
                <c:pt idx="34">
                  <c:v>8.3149999999999995</c:v>
                </c:pt>
                <c:pt idx="35">
                  <c:v>9.1149999999999984</c:v>
                </c:pt>
                <c:pt idx="36">
                  <c:v>9.3550000000000004</c:v>
                </c:pt>
                <c:pt idx="37">
                  <c:v>9.4050000000000011</c:v>
                </c:pt>
                <c:pt idx="38">
                  <c:v>10.355</c:v>
                </c:pt>
                <c:pt idx="39">
                  <c:v>10.245000000000001</c:v>
                </c:pt>
                <c:pt idx="40">
                  <c:v>10.17</c:v>
                </c:pt>
                <c:pt idx="41">
                  <c:v>4.26</c:v>
                </c:pt>
                <c:pt idx="42">
                  <c:v>4.13</c:v>
                </c:pt>
                <c:pt idx="43">
                  <c:v>4.4000000000000004</c:v>
                </c:pt>
                <c:pt idx="44">
                  <c:v>4.78</c:v>
                </c:pt>
                <c:pt idx="45">
                  <c:v>5.29</c:v>
                </c:pt>
                <c:pt idx="46">
                  <c:v>5.835</c:v>
                </c:pt>
                <c:pt idx="47">
                  <c:v>6.4499999999999993</c:v>
                </c:pt>
                <c:pt idx="48">
                  <c:v>7.165</c:v>
                </c:pt>
                <c:pt idx="49">
                  <c:v>7.55</c:v>
                </c:pt>
                <c:pt idx="50">
                  <c:v>8.0849999999999991</c:v>
                </c:pt>
                <c:pt idx="51">
                  <c:v>4.2750000000000004</c:v>
                </c:pt>
                <c:pt idx="52">
                  <c:v>4.1950000000000003</c:v>
                </c:pt>
                <c:pt idx="53">
                  <c:v>4.6050000000000004</c:v>
                </c:pt>
                <c:pt idx="54">
                  <c:v>4.7949999999999999</c:v>
                </c:pt>
                <c:pt idx="55">
                  <c:v>5.46</c:v>
                </c:pt>
                <c:pt idx="56">
                  <c:v>6.04</c:v>
                </c:pt>
                <c:pt idx="57">
                  <c:v>6.3949999999999996</c:v>
                </c:pt>
                <c:pt idx="58">
                  <c:v>6.9450000000000003</c:v>
                </c:pt>
                <c:pt idx="59">
                  <c:v>7.49</c:v>
                </c:pt>
                <c:pt idx="60">
                  <c:v>8.23</c:v>
                </c:pt>
                <c:pt idx="61">
                  <c:v>4.3600000000000003</c:v>
                </c:pt>
                <c:pt idx="62">
                  <c:v>4.3449999999999998</c:v>
                </c:pt>
                <c:pt idx="63">
                  <c:v>4.3450000000000006</c:v>
                </c:pt>
                <c:pt idx="64">
                  <c:v>4.9450000000000003</c:v>
                </c:pt>
                <c:pt idx="65">
                  <c:v>5.24</c:v>
                </c:pt>
                <c:pt idx="66">
                  <c:v>5.78</c:v>
                </c:pt>
                <c:pt idx="67">
                  <c:v>6.5</c:v>
                </c:pt>
                <c:pt idx="68">
                  <c:v>7.3250000000000002</c:v>
                </c:pt>
                <c:pt idx="69">
                  <c:v>8.36</c:v>
                </c:pt>
                <c:pt idx="70">
                  <c:v>8.92</c:v>
                </c:pt>
                <c:pt idx="71">
                  <c:v>9.3550000000000004</c:v>
                </c:pt>
                <c:pt idx="72">
                  <c:v>9.6900000000000013</c:v>
                </c:pt>
                <c:pt idx="73">
                  <c:v>9.91</c:v>
                </c:pt>
                <c:pt idx="74">
                  <c:v>9.6350000000000016</c:v>
                </c:pt>
                <c:pt idx="75">
                  <c:v>9.98</c:v>
                </c:pt>
                <c:pt idx="76">
                  <c:v>9.92</c:v>
                </c:pt>
                <c:pt idx="77">
                  <c:v>4.1950000000000003</c:v>
                </c:pt>
                <c:pt idx="78">
                  <c:v>4.12</c:v>
                </c:pt>
                <c:pt idx="79">
                  <c:v>4.13</c:v>
                </c:pt>
                <c:pt idx="80">
                  <c:v>4.38</c:v>
                </c:pt>
                <c:pt idx="81">
                  <c:v>4.7149999999999999</c:v>
                </c:pt>
                <c:pt idx="82">
                  <c:v>5.165</c:v>
                </c:pt>
                <c:pt idx="83">
                  <c:v>6.0600000000000005</c:v>
                </c:pt>
                <c:pt idx="84">
                  <c:v>7.2550000000000008</c:v>
                </c:pt>
                <c:pt idx="85">
                  <c:v>8.1</c:v>
                </c:pt>
                <c:pt idx="86">
                  <c:v>8.7199999999999989</c:v>
                </c:pt>
                <c:pt idx="87">
                  <c:v>9.245000000000001</c:v>
                </c:pt>
                <c:pt idx="88">
                  <c:v>10.085000000000001</c:v>
                </c:pt>
                <c:pt idx="89">
                  <c:v>10.4</c:v>
                </c:pt>
                <c:pt idx="90">
                  <c:v>10.225</c:v>
                </c:pt>
                <c:pt idx="91">
                  <c:v>10.315000000000001</c:v>
                </c:pt>
                <c:pt idx="92">
                  <c:v>10.315</c:v>
                </c:pt>
                <c:pt idx="93">
                  <c:v>4.28</c:v>
                </c:pt>
                <c:pt idx="94">
                  <c:v>4.1150000000000002</c:v>
                </c:pt>
                <c:pt idx="95">
                  <c:v>4.17</c:v>
                </c:pt>
                <c:pt idx="96">
                  <c:v>4.4800000000000004</c:v>
                </c:pt>
                <c:pt idx="97">
                  <c:v>4.9450000000000003</c:v>
                </c:pt>
                <c:pt idx="98">
                  <c:v>5.415</c:v>
                </c:pt>
                <c:pt idx="99">
                  <c:v>6.1950000000000003</c:v>
                </c:pt>
                <c:pt idx="100">
                  <c:v>7.17</c:v>
                </c:pt>
                <c:pt idx="101">
                  <c:v>8.2050000000000001</c:v>
                </c:pt>
                <c:pt idx="102">
                  <c:v>8.7899999999999991</c:v>
                </c:pt>
                <c:pt idx="103">
                  <c:v>9.59</c:v>
                </c:pt>
                <c:pt idx="104">
                  <c:v>9.92</c:v>
                </c:pt>
                <c:pt idx="105">
                  <c:v>10.17</c:v>
                </c:pt>
                <c:pt idx="106">
                  <c:v>10.469999999999999</c:v>
                </c:pt>
                <c:pt idx="107">
                  <c:v>10.145</c:v>
                </c:pt>
                <c:pt idx="108">
                  <c:v>10.184999999999999</c:v>
                </c:pt>
                <c:pt idx="109">
                  <c:v>4.165</c:v>
                </c:pt>
                <c:pt idx="110">
                  <c:v>4.2650000000000006</c:v>
                </c:pt>
                <c:pt idx="111">
                  <c:v>4.29</c:v>
                </c:pt>
                <c:pt idx="112">
                  <c:v>4.5199999999999996</c:v>
                </c:pt>
                <c:pt idx="113">
                  <c:v>5.1449999999999996</c:v>
                </c:pt>
                <c:pt idx="114">
                  <c:v>5.4649999999999999</c:v>
                </c:pt>
                <c:pt idx="115">
                  <c:v>6.6750000000000007</c:v>
                </c:pt>
                <c:pt idx="116">
                  <c:v>6.2450000000000001</c:v>
                </c:pt>
                <c:pt idx="117">
                  <c:v>7.3100000000000005</c:v>
                </c:pt>
                <c:pt idx="118">
                  <c:v>7.53</c:v>
                </c:pt>
                <c:pt idx="119">
                  <c:v>4.0199999999999996</c:v>
                </c:pt>
                <c:pt idx="120">
                  <c:v>4.085</c:v>
                </c:pt>
                <c:pt idx="121">
                  <c:v>4.08</c:v>
                </c:pt>
                <c:pt idx="122">
                  <c:v>4.4550000000000001</c:v>
                </c:pt>
                <c:pt idx="123">
                  <c:v>4.8849999999999998</c:v>
                </c:pt>
                <c:pt idx="124">
                  <c:v>5.2149999999999999</c:v>
                </c:pt>
                <c:pt idx="125">
                  <c:v>6.1300000000000008</c:v>
                </c:pt>
                <c:pt idx="126">
                  <c:v>7.08</c:v>
                </c:pt>
                <c:pt idx="127">
                  <c:v>7.6850000000000005</c:v>
                </c:pt>
                <c:pt idx="128">
                  <c:v>9.0549999999999997</c:v>
                </c:pt>
                <c:pt idx="129">
                  <c:v>9.4700000000000006</c:v>
                </c:pt>
                <c:pt idx="130">
                  <c:v>9.64</c:v>
                </c:pt>
                <c:pt idx="131">
                  <c:v>9.9649999999999999</c:v>
                </c:pt>
                <c:pt idx="132">
                  <c:v>10.205</c:v>
                </c:pt>
                <c:pt idx="133">
                  <c:v>10.35</c:v>
                </c:pt>
                <c:pt idx="134">
                  <c:v>4.1950000000000003</c:v>
                </c:pt>
                <c:pt idx="135">
                  <c:v>4.2799999999999994</c:v>
                </c:pt>
                <c:pt idx="136">
                  <c:v>4.4850000000000003</c:v>
                </c:pt>
                <c:pt idx="137">
                  <c:v>4.6050000000000004</c:v>
                </c:pt>
                <c:pt idx="138">
                  <c:v>5.22</c:v>
                </c:pt>
                <c:pt idx="139">
                  <c:v>5.6050000000000004</c:v>
                </c:pt>
                <c:pt idx="140">
                  <c:v>6.1850000000000005</c:v>
                </c:pt>
                <c:pt idx="141">
                  <c:v>6.8</c:v>
                </c:pt>
                <c:pt idx="142">
                  <c:v>7.3900000000000006</c:v>
                </c:pt>
                <c:pt idx="143">
                  <c:v>7.81</c:v>
                </c:pt>
                <c:pt idx="144">
                  <c:v>4.2300000000000004</c:v>
                </c:pt>
                <c:pt idx="145">
                  <c:v>4.26</c:v>
                </c:pt>
                <c:pt idx="146">
                  <c:v>4.1449999999999996</c:v>
                </c:pt>
                <c:pt idx="147">
                  <c:v>4.57</c:v>
                </c:pt>
                <c:pt idx="148">
                  <c:v>4.87</c:v>
                </c:pt>
                <c:pt idx="149">
                  <c:v>5.31</c:v>
                </c:pt>
                <c:pt idx="150">
                  <c:v>6.0299999999999994</c:v>
                </c:pt>
                <c:pt idx="151">
                  <c:v>6.8250000000000002</c:v>
                </c:pt>
                <c:pt idx="152">
                  <c:v>7.54</c:v>
                </c:pt>
                <c:pt idx="153">
                  <c:v>8.39</c:v>
                </c:pt>
                <c:pt idx="154">
                  <c:v>9.15</c:v>
                </c:pt>
                <c:pt idx="155">
                  <c:v>9.5150000000000006</c:v>
                </c:pt>
                <c:pt idx="156">
                  <c:v>9.66</c:v>
                </c:pt>
                <c:pt idx="157">
                  <c:v>9.6300000000000008</c:v>
                </c:pt>
                <c:pt idx="158">
                  <c:v>9.67</c:v>
                </c:pt>
                <c:pt idx="159">
                  <c:v>9.9250000000000007</c:v>
                </c:pt>
                <c:pt idx="160">
                  <c:v>5.6050000000000004</c:v>
                </c:pt>
                <c:pt idx="161">
                  <c:v>6.21</c:v>
                </c:pt>
                <c:pt idx="162">
                  <c:v>4.4550000000000001</c:v>
                </c:pt>
                <c:pt idx="163">
                  <c:v>4.8849999999999998</c:v>
                </c:pt>
                <c:pt idx="164">
                  <c:v>4.2650000000000006</c:v>
                </c:pt>
                <c:pt idx="165">
                  <c:v>4.32</c:v>
                </c:pt>
                <c:pt idx="166">
                  <c:v>7.1050000000000004</c:v>
                </c:pt>
                <c:pt idx="167">
                  <c:v>7.91</c:v>
                </c:pt>
                <c:pt idx="168">
                  <c:v>4.2550000000000008</c:v>
                </c:pt>
                <c:pt idx="169">
                  <c:v>4.3499999999999996</c:v>
                </c:pt>
                <c:pt idx="170">
                  <c:v>4.41</c:v>
                </c:pt>
                <c:pt idx="171">
                  <c:v>4.9450000000000003</c:v>
                </c:pt>
                <c:pt idx="172">
                  <c:v>5.3450000000000006</c:v>
                </c:pt>
                <c:pt idx="173">
                  <c:v>5.9950000000000001</c:v>
                </c:pt>
                <c:pt idx="174">
                  <c:v>6.665</c:v>
                </c:pt>
                <c:pt idx="175">
                  <c:v>7.7650000000000006</c:v>
                </c:pt>
                <c:pt idx="176">
                  <c:v>5.3149999999999995</c:v>
                </c:pt>
                <c:pt idx="177">
                  <c:v>5.68</c:v>
                </c:pt>
                <c:pt idx="178">
                  <c:v>4.3499999999999996</c:v>
                </c:pt>
                <c:pt idx="179">
                  <c:v>4.5750000000000002</c:v>
                </c:pt>
                <c:pt idx="180">
                  <c:v>4.1899999999999995</c:v>
                </c:pt>
                <c:pt idx="181">
                  <c:v>4.33</c:v>
                </c:pt>
                <c:pt idx="182">
                  <c:v>6.8599999999999994</c:v>
                </c:pt>
                <c:pt idx="183">
                  <c:v>7.7249999999999996</c:v>
                </c:pt>
                <c:pt idx="184">
                  <c:v>4.38</c:v>
                </c:pt>
                <c:pt idx="185">
                  <c:v>4.3249999999999993</c:v>
                </c:pt>
                <c:pt idx="186">
                  <c:v>4.2649999999999997</c:v>
                </c:pt>
                <c:pt idx="187">
                  <c:v>4.3949999999999996</c:v>
                </c:pt>
                <c:pt idx="188">
                  <c:v>4.5449999999999999</c:v>
                </c:pt>
                <c:pt idx="189">
                  <c:v>5.0199999999999996</c:v>
                </c:pt>
                <c:pt idx="190">
                  <c:v>8.379999999999999</c:v>
                </c:pt>
                <c:pt idx="191">
                  <c:v>7.57</c:v>
                </c:pt>
                <c:pt idx="192">
                  <c:v>6.71</c:v>
                </c:pt>
                <c:pt idx="193">
                  <c:v>9.625</c:v>
                </c:pt>
                <c:pt idx="194">
                  <c:v>9.1050000000000004</c:v>
                </c:pt>
                <c:pt idx="195">
                  <c:v>5.835</c:v>
                </c:pt>
                <c:pt idx="196">
                  <c:v>10.1</c:v>
                </c:pt>
                <c:pt idx="197">
                  <c:v>10.47</c:v>
                </c:pt>
                <c:pt idx="198">
                  <c:v>10.219999999999999</c:v>
                </c:pt>
                <c:pt idx="199">
                  <c:v>10.32</c:v>
                </c:pt>
                <c:pt idx="200">
                  <c:v>4.2149999999999999</c:v>
                </c:pt>
                <c:pt idx="201">
                  <c:v>4.2850000000000001</c:v>
                </c:pt>
                <c:pt idx="202">
                  <c:v>4.26</c:v>
                </c:pt>
                <c:pt idx="203">
                  <c:v>4.4399999999999995</c:v>
                </c:pt>
                <c:pt idx="204">
                  <c:v>4.7699999999999996</c:v>
                </c:pt>
                <c:pt idx="205">
                  <c:v>5.03</c:v>
                </c:pt>
                <c:pt idx="206">
                  <c:v>6.1150000000000002</c:v>
                </c:pt>
                <c:pt idx="207">
                  <c:v>8.6</c:v>
                </c:pt>
                <c:pt idx="208">
                  <c:v>10.46</c:v>
                </c:pt>
                <c:pt idx="209">
                  <c:v>10.175000000000001</c:v>
                </c:pt>
                <c:pt idx="210">
                  <c:v>7.59</c:v>
                </c:pt>
                <c:pt idx="211">
                  <c:v>6.7249999999999996</c:v>
                </c:pt>
                <c:pt idx="212">
                  <c:v>9.27</c:v>
                </c:pt>
                <c:pt idx="213">
                  <c:v>10.184999999999999</c:v>
                </c:pt>
                <c:pt idx="214">
                  <c:v>10.370000000000001</c:v>
                </c:pt>
                <c:pt idx="215">
                  <c:v>10.324999999999999</c:v>
                </c:pt>
                <c:pt idx="216">
                  <c:v>4.0199999999999996</c:v>
                </c:pt>
                <c:pt idx="217">
                  <c:v>4.0150000000000006</c:v>
                </c:pt>
                <c:pt idx="218">
                  <c:v>4.0999999999999996</c:v>
                </c:pt>
                <c:pt idx="219">
                  <c:v>4.3600000000000003</c:v>
                </c:pt>
                <c:pt idx="220">
                  <c:v>4.9749999999999996</c:v>
                </c:pt>
                <c:pt idx="221">
                  <c:v>5.6449999999999996</c:v>
                </c:pt>
                <c:pt idx="222">
                  <c:v>6.1550000000000002</c:v>
                </c:pt>
                <c:pt idx="223">
                  <c:v>6.8149999999999995</c:v>
                </c:pt>
                <c:pt idx="224">
                  <c:v>4.22</c:v>
                </c:pt>
                <c:pt idx="225">
                  <c:v>4.2249999999999996</c:v>
                </c:pt>
                <c:pt idx="226">
                  <c:v>4.16</c:v>
                </c:pt>
                <c:pt idx="227">
                  <c:v>4.41</c:v>
                </c:pt>
                <c:pt idx="228">
                  <c:v>4.6500000000000004</c:v>
                </c:pt>
                <c:pt idx="229">
                  <c:v>5.16</c:v>
                </c:pt>
                <c:pt idx="230">
                  <c:v>5.835</c:v>
                </c:pt>
                <c:pt idx="231">
                  <c:v>6.7350000000000003</c:v>
                </c:pt>
                <c:pt idx="232">
                  <c:v>7.7349999999999994</c:v>
                </c:pt>
                <c:pt idx="233">
                  <c:v>8.2749999999999986</c:v>
                </c:pt>
                <c:pt idx="234">
                  <c:v>9.0500000000000007</c:v>
                </c:pt>
                <c:pt idx="235">
                  <c:v>9.43</c:v>
                </c:pt>
                <c:pt idx="236">
                  <c:v>9.7650000000000006</c:v>
                </c:pt>
                <c:pt idx="237">
                  <c:v>10.225</c:v>
                </c:pt>
                <c:pt idx="238">
                  <c:v>9.7600000000000016</c:v>
                </c:pt>
                <c:pt idx="239">
                  <c:v>10.25</c:v>
                </c:pt>
                <c:pt idx="240">
                  <c:v>6.3</c:v>
                </c:pt>
                <c:pt idx="241">
                  <c:v>6.9149999999999991</c:v>
                </c:pt>
                <c:pt idx="242">
                  <c:v>5.15</c:v>
                </c:pt>
                <c:pt idx="243">
                  <c:v>5.73</c:v>
                </c:pt>
                <c:pt idx="244">
                  <c:v>4.0999999999999996</c:v>
                </c:pt>
                <c:pt idx="245">
                  <c:v>4.0150000000000006</c:v>
                </c:pt>
                <c:pt idx="246">
                  <c:v>4</c:v>
                </c:pt>
                <c:pt idx="247">
                  <c:v>4.0449999999999999</c:v>
                </c:pt>
                <c:pt idx="248">
                  <c:v>4.04</c:v>
                </c:pt>
                <c:pt idx="249">
                  <c:v>4.4450000000000003</c:v>
                </c:pt>
                <c:pt idx="250">
                  <c:v>4.93</c:v>
                </c:pt>
                <c:pt idx="251">
                  <c:v>5.35</c:v>
                </c:pt>
                <c:pt idx="252">
                  <c:v>6.3599999999999994</c:v>
                </c:pt>
                <c:pt idx="253">
                  <c:v>6.72</c:v>
                </c:pt>
                <c:pt idx="254">
                  <c:v>7.68</c:v>
                </c:pt>
                <c:pt idx="255">
                  <c:v>9.0749999999999993</c:v>
                </c:pt>
                <c:pt idx="256">
                  <c:v>9.5399999999999991</c:v>
                </c:pt>
                <c:pt idx="257">
                  <c:v>9.98</c:v>
                </c:pt>
                <c:pt idx="258">
                  <c:v>10.175000000000001</c:v>
                </c:pt>
                <c:pt idx="259">
                  <c:v>10.285</c:v>
                </c:pt>
                <c:pt idx="260">
                  <c:v>10.29</c:v>
                </c:pt>
                <c:pt idx="261">
                  <c:v>10.344999999999999</c:v>
                </c:pt>
                <c:pt idx="262">
                  <c:v>3.9899999999999998</c:v>
                </c:pt>
                <c:pt idx="263">
                  <c:v>3.7850000000000001</c:v>
                </c:pt>
                <c:pt idx="264">
                  <c:v>4.085</c:v>
                </c:pt>
                <c:pt idx="265">
                  <c:v>4.5449999999999999</c:v>
                </c:pt>
                <c:pt idx="266">
                  <c:v>5.1449999999999996</c:v>
                </c:pt>
                <c:pt idx="267">
                  <c:v>5.5250000000000004</c:v>
                </c:pt>
                <c:pt idx="268">
                  <c:v>6.2050000000000001</c:v>
                </c:pt>
                <c:pt idx="269">
                  <c:v>7.02</c:v>
                </c:pt>
                <c:pt idx="270">
                  <c:v>7.7349999999999994</c:v>
                </c:pt>
                <c:pt idx="271">
                  <c:v>8.3849999999999998</c:v>
                </c:pt>
                <c:pt idx="272">
                  <c:v>3.9349999999999996</c:v>
                </c:pt>
                <c:pt idx="273">
                  <c:v>4.1449999999999996</c:v>
                </c:pt>
                <c:pt idx="274">
                  <c:v>4.0600000000000005</c:v>
                </c:pt>
                <c:pt idx="275">
                  <c:v>4.4399999999999995</c:v>
                </c:pt>
                <c:pt idx="276">
                  <c:v>4.7699999999999996</c:v>
                </c:pt>
                <c:pt idx="277">
                  <c:v>5.2349999999999994</c:v>
                </c:pt>
                <c:pt idx="278">
                  <c:v>5.88</c:v>
                </c:pt>
                <c:pt idx="279">
                  <c:v>6.7949999999999999</c:v>
                </c:pt>
                <c:pt idx="280">
                  <c:v>9.3500000000000014</c:v>
                </c:pt>
                <c:pt idx="281">
                  <c:v>9.370000000000001</c:v>
                </c:pt>
                <c:pt idx="282">
                  <c:v>8.15</c:v>
                </c:pt>
                <c:pt idx="283">
                  <c:v>8.8350000000000009</c:v>
                </c:pt>
                <c:pt idx="284">
                  <c:v>9.1999999999999993</c:v>
                </c:pt>
                <c:pt idx="285">
                  <c:v>10.335000000000001</c:v>
                </c:pt>
                <c:pt idx="286">
                  <c:v>10.219999999999999</c:v>
                </c:pt>
                <c:pt idx="287">
                  <c:v>10.059999999999999</c:v>
                </c:pt>
                <c:pt idx="288">
                  <c:v>3.9850000000000003</c:v>
                </c:pt>
                <c:pt idx="289">
                  <c:v>4.085</c:v>
                </c:pt>
                <c:pt idx="290">
                  <c:v>4.03</c:v>
                </c:pt>
                <c:pt idx="291">
                  <c:v>4.45</c:v>
                </c:pt>
                <c:pt idx="292">
                  <c:v>4.7300000000000004</c:v>
                </c:pt>
                <c:pt idx="293">
                  <c:v>5.3350000000000009</c:v>
                </c:pt>
                <c:pt idx="294">
                  <c:v>5.9399999999999995</c:v>
                </c:pt>
                <c:pt idx="295">
                  <c:v>6.8149999999999995</c:v>
                </c:pt>
                <c:pt idx="296">
                  <c:v>7.8149999999999995</c:v>
                </c:pt>
                <c:pt idx="297">
                  <c:v>8.6050000000000004</c:v>
                </c:pt>
                <c:pt idx="298">
                  <c:v>9.6050000000000004</c:v>
                </c:pt>
                <c:pt idx="299">
                  <c:v>9.7250000000000014</c:v>
                </c:pt>
                <c:pt idx="300">
                  <c:v>10.4</c:v>
                </c:pt>
                <c:pt idx="301">
                  <c:v>10.365</c:v>
                </c:pt>
                <c:pt idx="302">
                  <c:v>10.190000000000001</c:v>
                </c:pt>
                <c:pt idx="303">
                  <c:v>4.1349999999999998</c:v>
                </c:pt>
                <c:pt idx="304">
                  <c:v>4.18</c:v>
                </c:pt>
                <c:pt idx="305">
                  <c:v>4.1099999999999994</c:v>
                </c:pt>
                <c:pt idx="306">
                  <c:v>4.46</c:v>
                </c:pt>
                <c:pt idx="307">
                  <c:v>4.8049999999999997</c:v>
                </c:pt>
                <c:pt idx="308">
                  <c:v>5.2949999999999999</c:v>
                </c:pt>
                <c:pt idx="309">
                  <c:v>5.92</c:v>
                </c:pt>
                <c:pt idx="310">
                  <c:v>6.665</c:v>
                </c:pt>
                <c:pt idx="311">
                  <c:v>7.61</c:v>
                </c:pt>
                <c:pt idx="312">
                  <c:v>8.1849999999999987</c:v>
                </c:pt>
                <c:pt idx="313">
                  <c:v>8.9400000000000013</c:v>
                </c:pt>
                <c:pt idx="314">
                  <c:v>9.3249999999999993</c:v>
                </c:pt>
                <c:pt idx="315">
                  <c:v>9.2749999999999986</c:v>
                </c:pt>
                <c:pt idx="316">
                  <c:v>9.07</c:v>
                </c:pt>
                <c:pt idx="317">
                  <c:v>9.6150000000000002</c:v>
                </c:pt>
                <c:pt idx="318">
                  <c:v>9.1750000000000007</c:v>
                </c:pt>
                <c:pt idx="319">
                  <c:v>4.08</c:v>
                </c:pt>
                <c:pt idx="320">
                  <c:v>4.17</c:v>
                </c:pt>
                <c:pt idx="321">
                  <c:v>4.4550000000000001</c:v>
                </c:pt>
                <c:pt idx="322">
                  <c:v>4.6950000000000003</c:v>
                </c:pt>
                <c:pt idx="323">
                  <c:v>5.0299999999999994</c:v>
                </c:pt>
                <c:pt idx="324">
                  <c:v>5.5750000000000002</c:v>
                </c:pt>
                <c:pt idx="325">
                  <c:v>6.335</c:v>
                </c:pt>
                <c:pt idx="326">
                  <c:v>7.2649999999999997</c:v>
                </c:pt>
                <c:pt idx="327">
                  <c:v>7.77</c:v>
                </c:pt>
                <c:pt idx="328">
                  <c:v>8.91</c:v>
                </c:pt>
                <c:pt idx="329">
                  <c:v>9.5150000000000006</c:v>
                </c:pt>
                <c:pt idx="330">
                  <c:v>9.6499999999999986</c:v>
                </c:pt>
                <c:pt idx="331">
                  <c:v>9.7850000000000001</c:v>
                </c:pt>
                <c:pt idx="332">
                  <c:v>9.7800000000000011</c:v>
                </c:pt>
                <c:pt idx="333">
                  <c:v>9.6750000000000007</c:v>
                </c:pt>
                <c:pt idx="334">
                  <c:v>9.8649999999999984</c:v>
                </c:pt>
                <c:pt idx="335">
                  <c:v>4.17</c:v>
                </c:pt>
                <c:pt idx="336">
                  <c:v>4.12</c:v>
                </c:pt>
                <c:pt idx="337">
                  <c:v>5.1449999999999996</c:v>
                </c:pt>
                <c:pt idx="338">
                  <c:v>5.4950000000000001</c:v>
                </c:pt>
                <c:pt idx="339">
                  <c:v>4.17</c:v>
                </c:pt>
                <c:pt idx="340">
                  <c:v>4.4950000000000001</c:v>
                </c:pt>
                <c:pt idx="341">
                  <c:v>6.5449999999999999</c:v>
                </c:pt>
                <c:pt idx="342">
                  <c:v>7.2650000000000006</c:v>
                </c:pt>
                <c:pt idx="343">
                  <c:v>3.7549999999999999</c:v>
                </c:pt>
                <c:pt idx="344">
                  <c:v>3.97</c:v>
                </c:pt>
                <c:pt idx="345">
                  <c:v>3.8849999999999998</c:v>
                </c:pt>
                <c:pt idx="346">
                  <c:v>4.625</c:v>
                </c:pt>
                <c:pt idx="347">
                  <c:v>5.03</c:v>
                </c:pt>
                <c:pt idx="348">
                  <c:v>5.6150000000000002</c:v>
                </c:pt>
                <c:pt idx="349">
                  <c:v>8.4750000000000014</c:v>
                </c:pt>
                <c:pt idx="350">
                  <c:v>6.59</c:v>
                </c:pt>
                <c:pt idx="351">
                  <c:v>3.8499999999999996</c:v>
                </c:pt>
                <c:pt idx="352">
                  <c:v>6.99</c:v>
                </c:pt>
                <c:pt idx="353">
                  <c:v>5.65</c:v>
                </c:pt>
                <c:pt idx="354">
                  <c:v>6.2750000000000004</c:v>
                </c:pt>
                <c:pt idx="355">
                  <c:v>3.855</c:v>
                </c:pt>
                <c:pt idx="356">
                  <c:v>4.95</c:v>
                </c:pt>
                <c:pt idx="357">
                  <c:v>5.0449999999999999</c:v>
                </c:pt>
                <c:pt idx="358">
                  <c:v>5.6</c:v>
                </c:pt>
                <c:pt idx="359">
                  <c:v>3.77</c:v>
                </c:pt>
                <c:pt idx="360">
                  <c:v>7.12</c:v>
                </c:pt>
                <c:pt idx="361">
                  <c:v>3.7800000000000002</c:v>
                </c:pt>
                <c:pt idx="362">
                  <c:v>6.2799999999999994</c:v>
                </c:pt>
                <c:pt idx="363">
                  <c:v>4.26</c:v>
                </c:pt>
                <c:pt idx="364">
                  <c:v>4.34</c:v>
                </c:pt>
                <c:pt idx="365">
                  <c:v>4.4499999999999993</c:v>
                </c:pt>
                <c:pt idx="366">
                  <c:v>4.9249999999999998</c:v>
                </c:pt>
                <c:pt idx="367">
                  <c:v>5.09</c:v>
                </c:pt>
                <c:pt idx="368">
                  <c:v>5.5299999999999994</c:v>
                </c:pt>
                <c:pt idx="369">
                  <c:v>6.4450000000000003</c:v>
                </c:pt>
                <c:pt idx="370">
                  <c:v>7.3949999999999996</c:v>
                </c:pt>
                <c:pt idx="371">
                  <c:v>8.34</c:v>
                </c:pt>
                <c:pt idx="372">
                  <c:v>9.0949999999999989</c:v>
                </c:pt>
                <c:pt idx="373">
                  <c:v>9.39</c:v>
                </c:pt>
                <c:pt idx="374">
                  <c:v>10.29</c:v>
                </c:pt>
                <c:pt idx="375">
                  <c:v>9.2899999999999991</c:v>
                </c:pt>
                <c:pt idx="376">
                  <c:v>9.1999999999999993</c:v>
                </c:pt>
                <c:pt idx="377">
                  <c:v>10.41</c:v>
                </c:pt>
                <c:pt idx="378">
                  <c:v>9.34</c:v>
                </c:pt>
                <c:pt idx="379">
                  <c:v>4.4949999999999992</c:v>
                </c:pt>
                <c:pt idx="380">
                  <c:v>4.4499999999999993</c:v>
                </c:pt>
                <c:pt idx="381">
                  <c:v>4.4399999999999995</c:v>
                </c:pt>
                <c:pt idx="382">
                  <c:v>4.7949999999999999</c:v>
                </c:pt>
                <c:pt idx="383">
                  <c:v>5.0199999999999996</c:v>
                </c:pt>
                <c:pt idx="384">
                  <c:v>5.625</c:v>
                </c:pt>
                <c:pt idx="385">
                  <c:v>6.4249999999999998</c:v>
                </c:pt>
                <c:pt idx="386">
                  <c:v>7.33</c:v>
                </c:pt>
                <c:pt idx="387">
                  <c:v>8.14</c:v>
                </c:pt>
                <c:pt idx="388">
                  <c:v>8.9149999999999991</c:v>
                </c:pt>
                <c:pt idx="389">
                  <c:v>9.5350000000000001</c:v>
                </c:pt>
                <c:pt idx="390">
                  <c:v>9.8149999999999995</c:v>
                </c:pt>
                <c:pt idx="391">
                  <c:v>9.7100000000000009</c:v>
                </c:pt>
                <c:pt idx="392">
                  <c:v>10.280000000000001</c:v>
                </c:pt>
                <c:pt idx="393">
                  <c:v>9.8150000000000013</c:v>
                </c:pt>
                <c:pt idx="394">
                  <c:v>10.02</c:v>
                </c:pt>
                <c:pt idx="395">
                  <c:v>4.335</c:v>
                </c:pt>
                <c:pt idx="396">
                  <c:v>4.335</c:v>
                </c:pt>
                <c:pt idx="397">
                  <c:v>4.2799999999999994</c:v>
                </c:pt>
                <c:pt idx="398">
                  <c:v>4.5950000000000006</c:v>
                </c:pt>
                <c:pt idx="399">
                  <c:v>4.7149999999999999</c:v>
                </c:pt>
                <c:pt idx="400">
                  <c:v>5.26</c:v>
                </c:pt>
                <c:pt idx="401">
                  <c:v>5.8450000000000006</c:v>
                </c:pt>
                <c:pt idx="402">
                  <c:v>6.98</c:v>
                </c:pt>
                <c:pt idx="403">
                  <c:v>7.8599999999999994</c:v>
                </c:pt>
                <c:pt idx="404">
                  <c:v>8.6750000000000007</c:v>
                </c:pt>
                <c:pt idx="405">
                  <c:v>9.27</c:v>
                </c:pt>
                <c:pt idx="406">
                  <c:v>9.23</c:v>
                </c:pt>
                <c:pt idx="407">
                  <c:v>10.225</c:v>
                </c:pt>
                <c:pt idx="408">
                  <c:v>9.3650000000000002</c:v>
                </c:pt>
                <c:pt idx="409">
                  <c:v>10.335000000000001</c:v>
                </c:pt>
                <c:pt idx="410">
                  <c:v>9.33</c:v>
                </c:pt>
              </c:numCache>
            </c:numRef>
          </c:xVal>
          <c:yVal>
            <c:numRef>
              <c:f>'NeuralTools-Summary (2)'!$F$1003:$F$1413</c:f>
              <c:numCache>
                <c:formatCode>0.00</c:formatCode>
                <c:ptCount val="411"/>
                <c:pt idx="0">
                  <c:v>0.2840266400953082</c:v>
                </c:pt>
                <c:pt idx="1">
                  <c:v>7.5390155115273139E-2</c:v>
                </c:pt>
                <c:pt idx="2">
                  <c:v>-7.7958737611456996E-2</c:v>
                </c:pt>
                <c:pt idx="3">
                  <c:v>0.11449475913823903</c:v>
                </c:pt>
                <c:pt idx="4">
                  <c:v>0.61200167151271767</c:v>
                </c:pt>
                <c:pt idx="5">
                  <c:v>0.51669579510499375</c:v>
                </c:pt>
                <c:pt idx="6">
                  <c:v>0.67036679992619952</c:v>
                </c:pt>
                <c:pt idx="7">
                  <c:v>0.35214347828914416</c:v>
                </c:pt>
                <c:pt idx="8">
                  <c:v>0.38491521301426346</c:v>
                </c:pt>
                <c:pt idx="9">
                  <c:v>0.64536134352248187</c:v>
                </c:pt>
                <c:pt idx="10">
                  <c:v>0.2420767419447305</c:v>
                </c:pt>
                <c:pt idx="11">
                  <c:v>0.13562614868225875</c:v>
                </c:pt>
                <c:pt idx="12">
                  <c:v>0.10404173687599094</c:v>
                </c:pt>
                <c:pt idx="13">
                  <c:v>0.15763117763489287</c:v>
                </c:pt>
                <c:pt idx="14">
                  <c:v>0.14140499640123316</c:v>
                </c:pt>
                <c:pt idx="15">
                  <c:v>0.31405848579715201</c:v>
                </c:pt>
                <c:pt idx="16">
                  <c:v>0.48947516380342115</c:v>
                </c:pt>
                <c:pt idx="17">
                  <c:v>0.63935233386718426</c:v>
                </c:pt>
                <c:pt idx="18">
                  <c:v>0.74769234442429333</c:v>
                </c:pt>
                <c:pt idx="19">
                  <c:v>0.69214252450769287</c:v>
                </c:pt>
                <c:pt idx="20">
                  <c:v>0.67829563157033235</c:v>
                </c:pt>
                <c:pt idx="21">
                  <c:v>0.24557595390412956</c:v>
                </c:pt>
                <c:pt idx="22">
                  <c:v>3.9678226656928217E-2</c:v>
                </c:pt>
                <c:pt idx="23">
                  <c:v>0.13324506428939387</c:v>
                </c:pt>
                <c:pt idx="24">
                  <c:v>-0.1411996855924631</c:v>
                </c:pt>
                <c:pt idx="25">
                  <c:v>-6.103144518764303E-2</c:v>
                </c:pt>
                <c:pt idx="26">
                  <c:v>0.28276506518057154</c:v>
                </c:pt>
                <c:pt idx="27">
                  <c:v>0.21850947473113624</c:v>
                </c:pt>
                <c:pt idx="28">
                  <c:v>0.13031330379972772</c:v>
                </c:pt>
                <c:pt idx="29">
                  <c:v>0.22246320560419264</c:v>
                </c:pt>
                <c:pt idx="30">
                  <c:v>0.34368532651224371</c:v>
                </c:pt>
                <c:pt idx="31">
                  <c:v>0.45196073460687192</c:v>
                </c:pt>
                <c:pt idx="32">
                  <c:v>0.37890745326550235</c:v>
                </c:pt>
                <c:pt idx="33">
                  <c:v>3.5693465370810529E-2</c:v>
                </c:pt>
                <c:pt idx="34">
                  <c:v>6.9085164798172727E-2</c:v>
                </c:pt>
                <c:pt idx="35">
                  <c:v>0.24494488601731135</c:v>
                </c:pt>
                <c:pt idx="36">
                  <c:v>7.3798818158579138E-2</c:v>
                </c:pt>
                <c:pt idx="37">
                  <c:v>-0.29144577720807696</c:v>
                </c:pt>
                <c:pt idx="38">
                  <c:v>0.22257345889543956</c:v>
                </c:pt>
                <c:pt idx="39">
                  <c:v>-2.7253400046749476E-3</c:v>
                </c:pt>
                <c:pt idx="40">
                  <c:v>-0.13662249380677594</c:v>
                </c:pt>
                <c:pt idx="41">
                  <c:v>0.12486750000899782</c:v>
                </c:pt>
                <c:pt idx="42">
                  <c:v>-0.12810008330114453</c:v>
                </c:pt>
                <c:pt idx="43">
                  <c:v>-3.533491290974311E-2</c:v>
                </c:pt>
                <c:pt idx="44">
                  <c:v>6.8802607479340416E-2</c:v>
                </c:pt>
                <c:pt idx="45">
                  <c:v>3.5254067207826978E-2</c:v>
                </c:pt>
                <c:pt idx="46">
                  <c:v>-0.10201963941895187</c:v>
                </c:pt>
                <c:pt idx="47">
                  <c:v>-0.33228252190675001</c:v>
                </c:pt>
                <c:pt idx="48">
                  <c:v>-0.37011849116902695</c:v>
                </c:pt>
                <c:pt idx="49">
                  <c:v>-0.66482275690514303</c:v>
                </c:pt>
                <c:pt idx="50">
                  <c:v>-0.60279879404806103</c:v>
                </c:pt>
                <c:pt idx="51">
                  <c:v>6.7555059970231923E-2</c:v>
                </c:pt>
                <c:pt idx="52">
                  <c:v>-0.14465074512564602</c:v>
                </c:pt>
                <c:pt idx="53">
                  <c:v>0.1147868532781775</c:v>
                </c:pt>
                <c:pt idx="54">
                  <c:v>9.3955492991485201E-2</c:v>
                </c:pt>
                <c:pt idx="55">
                  <c:v>0.41748329269554763</c:v>
                </c:pt>
                <c:pt idx="56">
                  <c:v>0.53989254562823419</c:v>
                </c:pt>
                <c:pt idx="57">
                  <c:v>0.41537144168087003</c:v>
                </c:pt>
                <c:pt idx="58">
                  <c:v>0.3368079924911962</c:v>
                </c:pt>
                <c:pt idx="59">
                  <c:v>0.32830198942544886</c:v>
                </c:pt>
                <c:pt idx="60">
                  <c:v>0.46467051109148194</c:v>
                </c:pt>
                <c:pt idx="61">
                  <c:v>0.1119102598861792</c:v>
                </c:pt>
                <c:pt idx="62">
                  <c:v>8.0849744363780118E-3</c:v>
                </c:pt>
                <c:pt idx="63">
                  <c:v>-0.17039177332512701</c:v>
                </c:pt>
                <c:pt idx="64">
                  <c:v>7.2521272723061969E-2</c:v>
                </c:pt>
                <c:pt idx="65">
                  <c:v>9.1464306119334537E-2</c:v>
                </c:pt>
                <c:pt idx="66">
                  <c:v>0.36696613921219523</c:v>
                </c:pt>
                <c:pt idx="67">
                  <c:v>0.45036433227424322</c:v>
                </c:pt>
                <c:pt idx="68">
                  <c:v>0.4521105736734059</c:v>
                </c:pt>
                <c:pt idx="69">
                  <c:v>0.76665391477524736</c:v>
                </c:pt>
                <c:pt idx="70">
                  <c:v>0.64299917664861894</c:v>
                </c:pt>
                <c:pt idx="71">
                  <c:v>0.57911269303236779</c:v>
                </c:pt>
                <c:pt idx="72">
                  <c:v>0.39700103859581581</c:v>
                </c:pt>
                <c:pt idx="73">
                  <c:v>0.4124321880191566</c:v>
                </c:pt>
                <c:pt idx="74">
                  <c:v>1.1775041283680565E-2</c:v>
                </c:pt>
                <c:pt idx="75">
                  <c:v>0.29836985409294314</c:v>
                </c:pt>
                <c:pt idx="76">
                  <c:v>0.16491467944972804</c:v>
                </c:pt>
                <c:pt idx="77">
                  <c:v>9.7881702215399713E-2</c:v>
                </c:pt>
                <c:pt idx="78">
                  <c:v>-4.2832924638360304E-2</c:v>
                </c:pt>
                <c:pt idx="79">
                  <c:v>-0.19330171020816866</c:v>
                </c:pt>
                <c:pt idx="80">
                  <c:v>-0.31309584386590483</c:v>
                </c:pt>
                <c:pt idx="81">
                  <c:v>-0.25696927192725028</c:v>
                </c:pt>
                <c:pt idx="82">
                  <c:v>-0.13703041136632077</c:v>
                </c:pt>
                <c:pt idx="83">
                  <c:v>-3.4531557381683342E-2</c:v>
                </c:pt>
                <c:pt idx="84">
                  <c:v>0.30586997734421395</c:v>
                </c:pt>
                <c:pt idx="85">
                  <c:v>0.31755658351955951</c:v>
                </c:pt>
                <c:pt idx="86">
                  <c:v>0.19215610590537402</c:v>
                </c:pt>
                <c:pt idx="87">
                  <c:v>0.1328363959568577</c:v>
                </c:pt>
                <c:pt idx="88">
                  <c:v>0.24139362781491158</c:v>
                </c:pt>
                <c:pt idx="89">
                  <c:v>0.24030810274886427</c:v>
                </c:pt>
                <c:pt idx="90">
                  <c:v>-0.10208874192267281</c:v>
                </c:pt>
                <c:pt idx="91">
                  <c:v>-2.5786926515195319E-2</c:v>
                </c:pt>
                <c:pt idx="92">
                  <c:v>-3.5111682999815486E-2</c:v>
                </c:pt>
                <c:pt idx="93">
                  <c:v>0.18024287536423866</c:v>
                </c:pt>
                <c:pt idx="94">
                  <c:v>-4.7258143446516243E-2</c:v>
                </c:pt>
                <c:pt idx="95">
                  <c:v>-0.14171950960003699</c:v>
                </c:pt>
                <c:pt idx="96">
                  <c:v>-0.17907694336409463</c:v>
                </c:pt>
                <c:pt idx="97">
                  <c:v>2.17432008388041E-2</c:v>
                </c:pt>
                <c:pt idx="98">
                  <c:v>0.17552531468980437</c:v>
                </c:pt>
                <c:pt idx="99">
                  <c:v>0.22157571645766794</c:v>
                </c:pt>
                <c:pt idx="100">
                  <c:v>0.37310044780959295</c:v>
                </c:pt>
                <c:pt idx="101">
                  <c:v>0.62611260682537573</c:v>
                </c:pt>
                <c:pt idx="102">
                  <c:v>0.51824031854225439</c:v>
                </c:pt>
                <c:pt idx="103">
                  <c:v>0.73535134495407206</c:v>
                </c:pt>
                <c:pt idx="104">
                  <c:v>0.28879530785906304</c:v>
                </c:pt>
                <c:pt idx="105">
                  <c:v>0.14215531826243932</c:v>
                </c:pt>
                <c:pt idx="106">
                  <c:v>0.17715839634100661</c:v>
                </c:pt>
                <c:pt idx="107">
                  <c:v>-0.19904423150078721</c:v>
                </c:pt>
                <c:pt idx="108">
                  <c:v>-0.17492500127024257</c:v>
                </c:pt>
                <c:pt idx="109">
                  <c:v>7.8571179230491062E-2</c:v>
                </c:pt>
                <c:pt idx="110">
                  <c:v>9.6580882923796629E-2</c:v>
                </c:pt>
                <c:pt idx="111">
                  <c:v>-5.5515413205577957E-3</c:v>
                </c:pt>
                <c:pt idx="112">
                  <c:v>1.3923296721463529E-2</c:v>
                </c:pt>
                <c:pt idx="113">
                  <c:v>0.24039920994294928</c:v>
                </c:pt>
                <c:pt idx="114">
                  <c:v>2.5691935870764127E-2</c:v>
                </c:pt>
                <c:pt idx="115">
                  <c:v>-0.28681759499702597</c:v>
                </c:pt>
                <c:pt idx="116">
                  <c:v>7.4878177698370685E-2</c:v>
                </c:pt>
                <c:pt idx="117">
                  <c:v>-0.33403227741097918</c:v>
                </c:pt>
                <c:pt idx="118">
                  <c:v>-0.72818272867937051</c:v>
                </c:pt>
                <c:pt idx="119">
                  <c:v>-7.3877696240140622E-2</c:v>
                </c:pt>
                <c:pt idx="120">
                  <c:v>-5.8538808510335549E-2</c:v>
                </c:pt>
                <c:pt idx="121">
                  <c:v>-0.20647024662507452</c:v>
                </c:pt>
                <c:pt idx="122">
                  <c:v>-0.18391114228118877</c:v>
                </c:pt>
                <c:pt idx="123">
                  <c:v>-3.441292257680395E-2</c:v>
                </c:pt>
                <c:pt idx="124">
                  <c:v>-6.492576687020879E-2</c:v>
                </c:pt>
                <c:pt idx="125">
                  <c:v>-7.6016358026394393E-2</c:v>
                </c:pt>
                <c:pt idx="126">
                  <c:v>-0.14723721042082438</c:v>
                </c:pt>
                <c:pt idx="127">
                  <c:v>-0.41815139764836573</c:v>
                </c:pt>
                <c:pt idx="128">
                  <c:v>0.32312696689801967</c:v>
                </c:pt>
                <c:pt idx="129">
                  <c:v>0.32524604951592018</c:v>
                </c:pt>
                <c:pt idx="130">
                  <c:v>4.9671335144624962E-2</c:v>
                </c:pt>
                <c:pt idx="131">
                  <c:v>0.15780042008442052</c:v>
                </c:pt>
                <c:pt idx="132">
                  <c:v>8.5060314484621813E-3</c:v>
                </c:pt>
                <c:pt idx="133">
                  <c:v>7.5695256134267197E-2</c:v>
                </c:pt>
                <c:pt idx="134">
                  <c:v>6.4848226018323629E-3</c:v>
                </c:pt>
                <c:pt idx="135">
                  <c:v>-2.8887864049350398E-2</c:v>
                </c:pt>
                <c:pt idx="136">
                  <c:v>1.0253270491622501E-2</c:v>
                </c:pt>
                <c:pt idx="137">
                  <c:v>-0.1158558272843182</c:v>
                </c:pt>
                <c:pt idx="138">
                  <c:v>0.15001234535086816</c:v>
                </c:pt>
                <c:pt idx="139">
                  <c:v>0.14334773702086689</c:v>
                </c:pt>
                <c:pt idx="140">
                  <c:v>0.16554826230305686</c:v>
                </c:pt>
                <c:pt idx="141">
                  <c:v>0.15032069203806486</c:v>
                </c:pt>
                <c:pt idx="142">
                  <c:v>0.18932930238747225</c:v>
                </c:pt>
                <c:pt idx="143">
                  <c:v>1.2235497126639849E-2</c:v>
                </c:pt>
                <c:pt idx="144">
                  <c:v>1.7471374971002263E-2</c:v>
                </c:pt>
                <c:pt idx="145">
                  <c:v>-2.8788255448173317E-2</c:v>
                </c:pt>
                <c:pt idx="146">
                  <c:v>-0.29823091190445794</c:v>
                </c:pt>
                <c:pt idx="147">
                  <c:v>-0.18708370476761438</c:v>
                </c:pt>
                <c:pt idx="148">
                  <c:v>-0.13419287998076701</c:v>
                </c:pt>
                <c:pt idx="149">
                  <c:v>6.5321303537936082E-2</c:v>
                </c:pt>
                <c:pt idx="150">
                  <c:v>0.10745697883345429</c:v>
                </c:pt>
                <c:pt idx="151">
                  <c:v>0.18426001330678865</c:v>
                </c:pt>
                <c:pt idx="152">
                  <c:v>7.6767695987040696E-2</c:v>
                </c:pt>
                <c:pt idx="153">
                  <c:v>0.21710492968040995</c:v>
                </c:pt>
                <c:pt idx="154">
                  <c:v>0.44804369257210475</c:v>
                </c:pt>
                <c:pt idx="155">
                  <c:v>0.25424822835183569</c:v>
                </c:pt>
                <c:pt idx="156">
                  <c:v>0.17525712670755134</c:v>
                </c:pt>
                <c:pt idx="157">
                  <c:v>6.2427680997760859E-3</c:v>
                </c:pt>
                <c:pt idx="158">
                  <c:v>-1.6227580631204219E-2</c:v>
                </c:pt>
                <c:pt idx="159">
                  <c:v>0.1607584705966616</c:v>
                </c:pt>
                <c:pt idx="160">
                  <c:v>0.65549294695251881</c:v>
                </c:pt>
                <c:pt idx="161">
                  <c:v>0.56262099209493588</c:v>
                </c:pt>
                <c:pt idx="162">
                  <c:v>0.17491114861170054</c:v>
                </c:pt>
                <c:pt idx="163">
                  <c:v>0.40531929836847258</c:v>
                </c:pt>
                <c:pt idx="164">
                  <c:v>0.18245351901907014</c:v>
                </c:pt>
                <c:pt idx="165">
                  <c:v>0.15591713625766257</c:v>
                </c:pt>
                <c:pt idx="166">
                  <c:v>0.57678278017960238</c:v>
                </c:pt>
                <c:pt idx="167">
                  <c:v>0.54226514650929136</c:v>
                </c:pt>
                <c:pt idx="168">
                  <c:v>0.11022668252713252</c:v>
                </c:pt>
                <c:pt idx="169">
                  <c:v>9.9566321127009694E-2</c:v>
                </c:pt>
                <c:pt idx="170">
                  <c:v>2.7925290999316843E-2</c:v>
                </c:pt>
                <c:pt idx="171">
                  <c:v>0.3356283602538106</c:v>
                </c:pt>
                <c:pt idx="172">
                  <c:v>0.29807892550071813</c:v>
                </c:pt>
                <c:pt idx="173">
                  <c:v>0.38849065700632135</c:v>
                </c:pt>
                <c:pt idx="174">
                  <c:v>0.287098142715565</c:v>
                </c:pt>
                <c:pt idx="175">
                  <c:v>0.18308867263281314</c:v>
                </c:pt>
                <c:pt idx="176">
                  <c:v>0.32845410921821028</c:v>
                </c:pt>
                <c:pt idx="177">
                  <c:v>-2.459086963995194E-2</c:v>
                </c:pt>
                <c:pt idx="178">
                  <c:v>6.3586164659839461E-2</c:v>
                </c:pt>
                <c:pt idx="179">
                  <c:v>6.1533410667601096E-2</c:v>
                </c:pt>
                <c:pt idx="180">
                  <c:v>0.11137405949136614</c:v>
                </c:pt>
                <c:pt idx="181">
                  <c:v>0.17115017095912233</c:v>
                </c:pt>
                <c:pt idx="182">
                  <c:v>0.33710218699229877</c:v>
                </c:pt>
                <c:pt idx="183">
                  <c:v>0.35688317807744241</c:v>
                </c:pt>
                <c:pt idx="184">
                  <c:v>0.32006441405933916</c:v>
                </c:pt>
                <c:pt idx="185">
                  <c:v>0.23143733643058439</c:v>
                </c:pt>
                <c:pt idx="186">
                  <c:v>8.2143720257013442E-2</c:v>
                </c:pt>
                <c:pt idx="187">
                  <c:v>-3.0248710119014532E-2</c:v>
                </c:pt>
                <c:pt idx="188">
                  <c:v>-0.12724502922570835</c:v>
                </c:pt>
                <c:pt idx="189">
                  <c:v>7.8393563362135765E-3</c:v>
                </c:pt>
                <c:pt idx="190">
                  <c:v>-0.30339455740363341</c:v>
                </c:pt>
                <c:pt idx="191">
                  <c:v>-0.41367564812061897</c:v>
                </c:pt>
                <c:pt idx="192">
                  <c:v>-0.31569107549564102</c:v>
                </c:pt>
                <c:pt idx="193">
                  <c:v>-0.14467514462077347</c:v>
                </c:pt>
                <c:pt idx="194">
                  <c:v>-8.5195474045367092E-2</c:v>
                </c:pt>
                <c:pt idx="195">
                  <c:v>-0.1112249453037979</c:v>
                </c:pt>
                <c:pt idx="196">
                  <c:v>5.3818957445503912E-2</c:v>
                </c:pt>
                <c:pt idx="197">
                  <c:v>0.21021661072075659</c:v>
                </c:pt>
                <c:pt idx="198">
                  <c:v>-0.10375899787192289</c:v>
                </c:pt>
                <c:pt idx="199">
                  <c:v>-2.6529994094007137E-2</c:v>
                </c:pt>
                <c:pt idx="200">
                  <c:v>0.14307887008503428</c:v>
                </c:pt>
                <c:pt idx="201">
                  <c:v>0.17236939803983908</c:v>
                </c:pt>
                <c:pt idx="202">
                  <c:v>3.7586505115329238E-2</c:v>
                </c:pt>
                <c:pt idx="203">
                  <c:v>-8.1605627357062005E-2</c:v>
                </c:pt>
                <c:pt idx="204">
                  <c:v>5.4746272092174308E-3</c:v>
                </c:pt>
                <c:pt idx="205">
                  <c:v>-7.9186799106689243E-2</c:v>
                </c:pt>
                <c:pt idx="206">
                  <c:v>0.13423799361290456</c:v>
                </c:pt>
                <c:pt idx="207">
                  <c:v>1.2154382625707782E-2</c:v>
                </c:pt>
                <c:pt idx="208">
                  <c:v>0.48891119732959076</c:v>
                </c:pt>
                <c:pt idx="209">
                  <c:v>0.49687744571940939</c:v>
                </c:pt>
                <c:pt idx="210">
                  <c:v>-0.30927623428321649</c:v>
                </c:pt>
                <c:pt idx="211">
                  <c:v>-0.2459070113176125</c:v>
                </c:pt>
                <c:pt idx="212">
                  <c:v>0.18805499826100203</c:v>
                </c:pt>
                <c:pt idx="213">
                  <c:v>-3.8233412272994372E-2</c:v>
                </c:pt>
                <c:pt idx="214">
                  <c:v>6.4045836295003156E-2</c:v>
                </c:pt>
                <c:pt idx="215">
                  <c:v>-1.2162625344915412E-2</c:v>
                </c:pt>
                <c:pt idx="216">
                  <c:v>-0.11055006898726116</c:v>
                </c:pt>
                <c:pt idx="217">
                  <c:v>-0.210168155092747</c:v>
                </c:pt>
                <c:pt idx="218">
                  <c:v>-0.26458278295402771</c:v>
                </c:pt>
                <c:pt idx="219">
                  <c:v>-0.25504468824635929</c:v>
                </c:pt>
                <c:pt idx="220">
                  <c:v>-7.6934739107588967E-2</c:v>
                </c:pt>
                <c:pt idx="221">
                  <c:v>-3.363819515083577E-2</c:v>
                </c:pt>
                <c:pt idx="222">
                  <c:v>-0.21700503833743401</c:v>
                </c:pt>
                <c:pt idx="223">
                  <c:v>-0.36817844682813217</c:v>
                </c:pt>
                <c:pt idx="224">
                  <c:v>6.9216508642101715E-2</c:v>
                </c:pt>
                <c:pt idx="225">
                  <c:v>2.0197274259785125E-2</c:v>
                </c:pt>
                <c:pt idx="226">
                  <c:v>-0.19484957446093887</c:v>
                </c:pt>
                <c:pt idx="227">
                  <c:v>-0.26690265348969255</c:v>
                </c:pt>
                <c:pt idx="228">
                  <c:v>-0.24175915220434252</c:v>
                </c:pt>
                <c:pt idx="229">
                  <c:v>-5.5620307662625379E-2</c:v>
                </c:pt>
                <c:pt idx="230">
                  <c:v>-0.15393876721340938</c:v>
                </c:pt>
                <c:pt idx="231">
                  <c:v>-0.16424075514591863</c:v>
                </c:pt>
                <c:pt idx="232">
                  <c:v>-2.8469682405886765E-2</c:v>
                </c:pt>
                <c:pt idx="233">
                  <c:v>-0.16698693218997818</c:v>
                </c:pt>
                <c:pt idx="234">
                  <c:v>0.14289027324524817</c:v>
                </c:pt>
                <c:pt idx="235">
                  <c:v>4.4067352010511485E-2</c:v>
                </c:pt>
                <c:pt idx="236">
                  <c:v>1.0450936637173669E-2</c:v>
                </c:pt>
                <c:pt idx="237">
                  <c:v>0.33443780025933378</c:v>
                </c:pt>
                <c:pt idx="238">
                  <c:v>0.18182024320720913</c:v>
                </c:pt>
                <c:pt idx="239">
                  <c:v>0.231003932188516</c:v>
                </c:pt>
                <c:pt idx="240">
                  <c:v>-0.17957638536501364</c:v>
                </c:pt>
                <c:pt idx="241">
                  <c:v>-0.2322493526282976</c:v>
                </c:pt>
                <c:pt idx="242">
                  <c:v>-6.5620307662625166E-2</c:v>
                </c:pt>
                <c:pt idx="243">
                  <c:v>-2.7978403189688805E-2</c:v>
                </c:pt>
                <c:pt idx="244">
                  <c:v>-8.1154210111507474E-2</c:v>
                </c:pt>
                <c:pt idx="245">
                  <c:v>-0.29932893527220905</c:v>
                </c:pt>
                <c:pt idx="246">
                  <c:v>-9.5433867674854511E-2</c:v>
                </c:pt>
                <c:pt idx="247">
                  <c:v>-0.11372192103729084</c:v>
                </c:pt>
                <c:pt idx="248">
                  <c:v>-0.27627106777560773</c:v>
                </c:pt>
                <c:pt idx="249">
                  <c:v>-0.21121112521299423</c:v>
                </c:pt>
                <c:pt idx="250">
                  <c:v>4.8639467809916681E-3</c:v>
                </c:pt>
                <c:pt idx="251">
                  <c:v>0.10514078903638335</c:v>
                </c:pt>
                <c:pt idx="252">
                  <c:v>0.36950709282069205</c:v>
                </c:pt>
                <c:pt idx="253">
                  <c:v>-0.1202928279939588</c:v>
                </c:pt>
                <c:pt idx="254">
                  <c:v>-8.5874510815742156E-3</c:v>
                </c:pt>
                <c:pt idx="255">
                  <c:v>0.638092188868157</c:v>
                </c:pt>
                <c:pt idx="256">
                  <c:v>0.48419098593993404</c:v>
                </c:pt>
                <c:pt idx="257">
                  <c:v>0.15644693241639906</c:v>
                </c:pt>
                <c:pt idx="258">
                  <c:v>1.8213770132511797E-2</c:v>
                </c:pt>
                <c:pt idx="259">
                  <c:v>-4.2635434601349331E-2</c:v>
                </c:pt>
                <c:pt idx="260">
                  <c:v>-4.8838229828714219E-2</c:v>
                </c:pt>
                <c:pt idx="261">
                  <c:v>-3.8725137314212787E-3</c:v>
                </c:pt>
                <c:pt idx="262">
                  <c:v>-0.13965389293304087</c:v>
                </c:pt>
                <c:pt idx="263">
                  <c:v>-0.48593862083462636</c:v>
                </c:pt>
                <c:pt idx="264">
                  <c:v>-0.37979092931644676</c:v>
                </c:pt>
                <c:pt idx="265">
                  <c:v>-0.19665258498491944</c:v>
                </c:pt>
                <c:pt idx="266">
                  <c:v>1.4916294603880331E-2</c:v>
                </c:pt>
                <c:pt idx="267">
                  <c:v>-7.5851876591426226E-2</c:v>
                </c:pt>
                <c:pt idx="268">
                  <c:v>7.7033537621723269E-2</c:v>
                </c:pt>
                <c:pt idx="269">
                  <c:v>0.33940132134046141</c:v>
                </c:pt>
                <c:pt idx="270">
                  <c:v>0.50559874123328985</c:v>
                </c:pt>
                <c:pt idx="271">
                  <c:v>0.63482830823443592</c:v>
                </c:pt>
                <c:pt idx="272">
                  <c:v>-0.12559748405606275</c:v>
                </c:pt>
                <c:pt idx="273">
                  <c:v>5.0788670090508248E-2</c:v>
                </c:pt>
                <c:pt idx="274">
                  <c:v>-0.13208537698775835</c:v>
                </c:pt>
                <c:pt idx="275">
                  <c:v>-2.7445806591987143E-2</c:v>
                </c:pt>
                <c:pt idx="276">
                  <c:v>6.5459525953306397E-2</c:v>
                </c:pt>
                <c:pt idx="277">
                  <c:v>0.20843419833094678</c:v>
                </c:pt>
                <c:pt idx="278">
                  <c:v>-9.9087299125162787E-2</c:v>
                </c:pt>
                <c:pt idx="279">
                  <c:v>-0.31350194264491371</c:v>
                </c:pt>
                <c:pt idx="280">
                  <c:v>-0.33102489044322425</c:v>
                </c:pt>
                <c:pt idx="281">
                  <c:v>-0.53829676309831065</c:v>
                </c:pt>
                <c:pt idx="282">
                  <c:v>5.8967165009157441E-2</c:v>
                </c:pt>
                <c:pt idx="283">
                  <c:v>5.4501731147494681E-2</c:v>
                </c:pt>
                <c:pt idx="284">
                  <c:v>-1.9447590835396156E-2</c:v>
                </c:pt>
                <c:pt idx="285">
                  <c:v>0.1899032050572842</c:v>
                </c:pt>
                <c:pt idx="286">
                  <c:v>-3.7520965834442421E-2</c:v>
                </c:pt>
                <c:pt idx="287">
                  <c:v>-0.25294523096581045</c:v>
                </c:pt>
                <c:pt idx="288">
                  <c:v>-9.8401571052271208E-2</c:v>
                </c:pt>
                <c:pt idx="289">
                  <c:v>-3.5146386013986231E-2</c:v>
                </c:pt>
                <c:pt idx="290">
                  <c:v>-0.19651023865911288</c:v>
                </c:pt>
                <c:pt idx="291">
                  <c:v>-3.6656406644568484E-2</c:v>
                </c:pt>
                <c:pt idx="292">
                  <c:v>1.8963736957445576E-2</c:v>
                </c:pt>
                <c:pt idx="293">
                  <c:v>0.3252483750419195</c:v>
                </c:pt>
                <c:pt idx="294">
                  <c:v>0.16758492562274707</c:v>
                </c:pt>
                <c:pt idx="295">
                  <c:v>4.6653944710121742E-2</c:v>
                </c:pt>
                <c:pt idx="296">
                  <c:v>9.5476323666455976E-2</c:v>
                </c:pt>
                <c:pt idx="297">
                  <c:v>0.14807846815752157</c:v>
                </c:pt>
                <c:pt idx="298">
                  <c:v>0.10718393256272485</c:v>
                </c:pt>
                <c:pt idx="299">
                  <c:v>-3.3644276549495089E-2</c:v>
                </c:pt>
                <c:pt idx="300">
                  <c:v>0.3638797127140716</c:v>
                </c:pt>
                <c:pt idx="301">
                  <c:v>0.18381840134164129</c:v>
                </c:pt>
                <c:pt idx="302">
                  <c:v>-7.3843422205534637E-2</c:v>
                </c:pt>
                <c:pt idx="303">
                  <c:v>-3.1115038848206211E-3</c:v>
                </c:pt>
                <c:pt idx="304">
                  <c:v>-7.3521322000891232E-3</c:v>
                </c:pt>
                <c:pt idx="305">
                  <c:v>-0.19724930605792235</c:v>
                </c:pt>
                <c:pt idx="306">
                  <c:v>-0.10639535290473212</c:v>
                </c:pt>
                <c:pt idx="307">
                  <c:v>4.4341742345118007E-2</c:v>
                </c:pt>
                <c:pt idx="308">
                  <c:v>0.28608677457089016</c:v>
                </c:pt>
                <c:pt idx="309">
                  <c:v>0.23794272182336051</c:v>
                </c:pt>
                <c:pt idx="310">
                  <c:v>0.11708211876044583</c:v>
                </c:pt>
                <c:pt idx="311">
                  <c:v>0.1556414446885892</c:v>
                </c:pt>
                <c:pt idx="312">
                  <c:v>-3.9878334811080052E-2</c:v>
                </c:pt>
                <c:pt idx="313">
                  <c:v>0.16362084240734021</c:v>
                </c:pt>
                <c:pt idx="314">
                  <c:v>-1.2569939577325329E-2</c:v>
                </c:pt>
                <c:pt idx="315">
                  <c:v>-0.25796117502643057</c:v>
                </c:pt>
                <c:pt idx="316">
                  <c:v>-0.58471173824388778</c:v>
                </c:pt>
                <c:pt idx="317">
                  <c:v>-0.23149811066635095</c:v>
                </c:pt>
                <c:pt idx="318">
                  <c:v>-0.56406100970427708</c:v>
                </c:pt>
                <c:pt idx="319">
                  <c:v>-0.11893817928890016</c:v>
                </c:pt>
                <c:pt idx="320">
                  <c:v>-0.10042964819157163</c:v>
                </c:pt>
                <c:pt idx="321">
                  <c:v>-0.10751484761930108</c:v>
                </c:pt>
                <c:pt idx="322">
                  <c:v>-0.10503221101375182</c:v>
                </c:pt>
                <c:pt idx="323">
                  <c:v>2.7995771843027484E-2</c:v>
                </c:pt>
                <c:pt idx="324">
                  <c:v>0.26675922208641634</c:v>
                </c:pt>
                <c:pt idx="325">
                  <c:v>0.33083440424260235</c:v>
                </c:pt>
                <c:pt idx="326">
                  <c:v>0.44335552755025631</c:v>
                </c:pt>
                <c:pt idx="327">
                  <c:v>0.14202337257710074</c:v>
                </c:pt>
                <c:pt idx="328">
                  <c:v>0.60989749516478931</c:v>
                </c:pt>
                <c:pt idx="329">
                  <c:v>0.72636843104704241</c:v>
                </c:pt>
                <c:pt idx="330">
                  <c:v>0.33658170749355243</c:v>
                </c:pt>
                <c:pt idx="331">
                  <c:v>0.27304500562563838</c:v>
                </c:pt>
                <c:pt idx="332">
                  <c:v>7.544064464867084E-2</c:v>
                </c:pt>
                <c:pt idx="333">
                  <c:v>3.9213302513342541E-2</c:v>
                </c:pt>
                <c:pt idx="334">
                  <c:v>7.3631682804924381E-2</c:v>
                </c:pt>
                <c:pt idx="335">
                  <c:v>9.6242865303309166E-2</c:v>
                </c:pt>
                <c:pt idx="336">
                  <c:v>-3.1629723821508193E-2</c:v>
                </c:pt>
                <c:pt idx="337">
                  <c:v>0.22604419884788918</c:v>
                </c:pt>
                <c:pt idx="338">
                  <c:v>-9.7225076620791384E-2</c:v>
                </c:pt>
                <c:pt idx="339">
                  <c:v>-0.1003030451132183</c:v>
                </c:pt>
                <c:pt idx="340">
                  <c:v>2.8985436395028152E-2</c:v>
                </c:pt>
                <c:pt idx="341">
                  <c:v>9.8284812084690643E-2</c:v>
                </c:pt>
                <c:pt idx="342">
                  <c:v>-8.9786933759832266E-3</c:v>
                </c:pt>
                <c:pt idx="343">
                  <c:v>-0.33133247503262542</c:v>
                </c:pt>
                <c:pt idx="344">
                  <c:v>-0.21110655762707919</c:v>
                </c:pt>
                <c:pt idx="345">
                  <c:v>-0.43804561925276619</c:v>
                </c:pt>
                <c:pt idx="346">
                  <c:v>-0.15278531188618061</c:v>
                </c:pt>
                <c:pt idx="347">
                  <c:v>-1.3778595286906281E-3</c:v>
                </c:pt>
                <c:pt idx="348">
                  <c:v>-5.6577475404500532E-2</c:v>
                </c:pt>
                <c:pt idx="349">
                  <c:v>-0.41346634984696351</c:v>
                </c:pt>
                <c:pt idx="350">
                  <c:v>0.12403433756436577</c:v>
                </c:pt>
                <c:pt idx="351">
                  <c:v>-0.26432364466762337</c:v>
                </c:pt>
                <c:pt idx="352">
                  <c:v>-0.14375249396120715</c:v>
                </c:pt>
                <c:pt idx="353">
                  <c:v>7.3793349445669065E-2</c:v>
                </c:pt>
                <c:pt idx="354">
                  <c:v>-5.3666420034474527E-2</c:v>
                </c:pt>
                <c:pt idx="355">
                  <c:v>-0.35369173178333435</c:v>
                </c:pt>
                <c:pt idx="356">
                  <c:v>1.9235318491575448E-2</c:v>
                </c:pt>
                <c:pt idx="357">
                  <c:v>-3.5320686749674479E-2</c:v>
                </c:pt>
                <c:pt idx="358">
                  <c:v>-5.4887140736974871E-2</c:v>
                </c:pt>
                <c:pt idx="359">
                  <c:v>-0.3882079394288378</c:v>
                </c:pt>
                <c:pt idx="360">
                  <c:v>1.6200998091470353E-2</c:v>
                </c:pt>
                <c:pt idx="361">
                  <c:v>-0.49422759291091811</c:v>
                </c:pt>
                <c:pt idx="362">
                  <c:v>-7.7734678950904801E-2</c:v>
                </c:pt>
                <c:pt idx="363">
                  <c:v>0.13918503775570201</c:v>
                </c:pt>
                <c:pt idx="364">
                  <c:v>0.16627795954011049</c:v>
                </c:pt>
                <c:pt idx="365">
                  <c:v>0.14956150167743232</c:v>
                </c:pt>
                <c:pt idx="366">
                  <c:v>0.28016347513273221</c:v>
                </c:pt>
                <c:pt idx="367">
                  <c:v>0.19440230109852585</c:v>
                </c:pt>
                <c:pt idx="368">
                  <c:v>0.31386061746067817</c:v>
                </c:pt>
                <c:pt idx="369">
                  <c:v>0.30979376739463138</c:v>
                </c:pt>
                <c:pt idx="370">
                  <c:v>0.19777556779557237</c:v>
                </c:pt>
                <c:pt idx="371">
                  <c:v>0.21769851106939164</c:v>
                </c:pt>
                <c:pt idx="372">
                  <c:v>0.32946896270622972</c:v>
                </c:pt>
                <c:pt idx="373">
                  <c:v>0.25631598051251814</c:v>
                </c:pt>
                <c:pt idx="374">
                  <c:v>0.17268212498290936</c:v>
                </c:pt>
                <c:pt idx="375">
                  <c:v>-0.55312442346496127</c:v>
                </c:pt>
                <c:pt idx="376">
                  <c:v>-0.30995022018176321</c:v>
                </c:pt>
                <c:pt idx="377">
                  <c:v>0.41944148479135634</c:v>
                </c:pt>
                <c:pt idx="378">
                  <c:v>-0.32052810097759732</c:v>
                </c:pt>
                <c:pt idx="379">
                  <c:v>0.31713998034616253</c:v>
                </c:pt>
                <c:pt idx="380">
                  <c:v>0.20805845762576158</c:v>
                </c:pt>
                <c:pt idx="381">
                  <c:v>2.1358410340275746E-2</c:v>
                </c:pt>
                <c:pt idx="382">
                  <c:v>3.4093903935739078E-3</c:v>
                </c:pt>
                <c:pt idx="383">
                  <c:v>-1.5739822902334666E-2</c:v>
                </c:pt>
                <c:pt idx="384">
                  <c:v>0.22807000027807156</c:v>
                </c:pt>
                <c:pt idx="385">
                  <c:v>0.19725682724336746</c:v>
                </c:pt>
                <c:pt idx="386">
                  <c:v>0.17749231946305866</c:v>
                </c:pt>
                <c:pt idx="387">
                  <c:v>0.15820130204381133</c:v>
                </c:pt>
                <c:pt idx="388">
                  <c:v>0.3124410774076587</c:v>
                </c:pt>
                <c:pt idx="389">
                  <c:v>0.52090508216010356</c:v>
                </c:pt>
                <c:pt idx="390">
                  <c:v>0.38670810961378166</c:v>
                </c:pt>
                <c:pt idx="391">
                  <c:v>0.11492334994026088</c:v>
                </c:pt>
                <c:pt idx="392">
                  <c:v>0.26013110134477557</c:v>
                </c:pt>
                <c:pt idx="393">
                  <c:v>5.7050672326942831E-2</c:v>
                </c:pt>
                <c:pt idx="394">
                  <c:v>0.12816484740251965</c:v>
                </c:pt>
                <c:pt idx="395">
                  <c:v>0.23214148319448658</c:v>
                </c:pt>
                <c:pt idx="396">
                  <c:v>0.18773299578119129</c:v>
                </c:pt>
                <c:pt idx="397">
                  <c:v>2.5803002407569053E-2</c:v>
                </c:pt>
                <c:pt idx="398">
                  <c:v>4.6010156346643072E-2</c:v>
                </c:pt>
                <c:pt idx="399">
                  <c:v>-5.256755841776517E-2</c:v>
                </c:pt>
                <c:pt idx="400">
                  <c:v>0.20806526089241117</c:v>
                </c:pt>
                <c:pt idx="401">
                  <c:v>-5.4584180285177197E-2</c:v>
                </c:pt>
                <c:pt idx="402">
                  <c:v>3.6965092775898434E-2</c:v>
                </c:pt>
                <c:pt idx="403">
                  <c:v>-5.2849167402253094E-2</c:v>
                </c:pt>
                <c:pt idx="404">
                  <c:v>5.2094447410798495E-2</c:v>
                </c:pt>
                <c:pt idx="405">
                  <c:v>0.2275107767815765</c:v>
                </c:pt>
                <c:pt idx="406">
                  <c:v>-0.24804722362748954</c:v>
                </c:pt>
                <c:pt idx="407">
                  <c:v>0.23559748191323671</c:v>
                </c:pt>
                <c:pt idx="408">
                  <c:v>-0.28364942399592863</c:v>
                </c:pt>
                <c:pt idx="409">
                  <c:v>0.21859059226986233</c:v>
                </c:pt>
                <c:pt idx="410">
                  <c:v>-0.50456123066053848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B7-4B58-AA17-06ED01239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413160"/>
        <c:axId val="483413552"/>
      </c:scatterChart>
      <c:valAx>
        <c:axId val="483413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83413552"/>
        <c:crossesAt val="-1.0000000000000001E+300"/>
        <c:crossBetween val="midCat"/>
      </c:valAx>
      <c:valAx>
        <c:axId val="483413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83413160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(2)'!$E$1003:$E$1413</c:f>
              <c:numCache>
                <c:formatCode>0.00</c:formatCode>
                <c:ptCount val="411"/>
                <c:pt idx="0">
                  <c:v>4.1259733599046919</c:v>
                </c:pt>
                <c:pt idx="1">
                  <c:v>4.249609844884727</c:v>
                </c:pt>
                <c:pt idx="2">
                  <c:v>4.4179587376114569</c:v>
                </c:pt>
                <c:pt idx="3">
                  <c:v>4.6555052408617605</c:v>
                </c:pt>
                <c:pt idx="4">
                  <c:v>5.0629983284872822</c:v>
                </c:pt>
                <c:pt idx="5">
                  <c:v>5.5733042048950061</c:v>
                </c:pt>
                <c:pt idx="6">
                  <c:v>6.1546332000737998</c:v>
                </c:pt>
                <c:pt idx="7">
                  <c:v>6.7678565217108559</c:v>
                </c:pt>
                <c:pt idx="8">
                  <c:v>7.3750847869857363</c:v>
                </c:pt>
                <c:pt idx="9">
                  <c:v>7.944638656477518</c:v>
                </c:pt>
                <c:pt idx="10">
                  <c:v>4.1029232580552701</c:v>
                </c:pt>
                <c:pt idx="11">
                  <c:v>4.169373851317741</c:v>
                </c:pt>
                <c:pt idx="12">
                  <c:v>4.3309582631240096</c:v>
                </c:pt>
                <c:pt idx="13">
                  <c:v>4.7123688223651072</c:v>
                </c:pt>
                <c:pt idx="14">
                  <c:v>5.0035950035987664</c:v>
                </c:pt>
                <c:pt idx="15">
                  <c:v>5.350941514202848</c:v>
                </c:pt>
                <c:pt idx="16">
                  <c:v>6.1455248361965786</c:v>
                </c:pt>
                <c:pt idx="17">
                  <c:v>7.0106476661328161</c:v>
                </c:pt>
                <c:pt idx="18">
                  <c:v>7.8023076555757074</c:v>
                </c:pt>
                <c:pt idx="19">
                  <c:v>8.4778574754923071</c:v>
                </c:pt>
                <c:pt idx="20">
                  <c:v>9.0267043684296677</c:v>
                </c:pt>
                <c:pt idx="21">
                  <c:v>9.7294240460958719</c:v>
                </c:pt>
                <c:pt idx="22">
                  <c:v>10.075321773343072</c:v>
                </c:pt>
                <c:pt idx="23">
                  <c:v>10.301754935710607</c:v>
                </c:pt>
                <c:pt idx="24">
                  <c:v>10.346199685592463</c:v>
                </c:pt>
                <c:pt idx="25">
                  <c:v>10.361031445187644</c:v>
                </c:pt>
                <c:pt idx="26">
                  <c:v>4.0772349348194279</c:v>
                </c:pt>
                <c:pt idx="27">
                  <c:v>4.1164905252688637</c:v>
                </c:pt>
                <c:pt idx="28">
                  <c:v>4.2296866962002717</c:v>
                </c:pt>
                <c:pt idx="29">
                  <c:v>4.5125367943958068</c:v>
                </c:pt>
                <c:pt idx="30">
                  <c:v>4.7763146734877564</c:v>
                </c:pt>
                <c:pt idx="31">
                  <c:v>5.133039265393128</c:v>
                </c:pt>
                <c:pt idx="32">
                  <c:v>6.1660925467344976</c:v>
                </c:pt>
                <c:pt idx="33">
                  <c:v>7.27430653462919</c:v>
                </c:pt>
                <c:pt idx="34">
                  <c:v>8.2459148352018268</c:v>
                </c:pt>
                <c:pt idx="35">
                  <c:v>8.8700551139826871</c:v>
                </c:pt>
                <c:pt idx="36">
                  <c:v>9.2812011818414213</c:v>
                </c:pt>
                <c:pt idx="37">
                  <c:v>9.6964457772080781</c:v>
                </c:pt>
                <c:pt idx="38">
                  <c:v>10.132426541104561</c:v>
                </c:pt>
                <c:pt idx="39">
                  <c:v>10.247725340004676</c:v>
                </c:pt>
                <c:pt idx="40">
                  <c:v>10.306622493806776</c:v>
                </c:pt>
                <c:pt idx="41">
                  <c:v>4.135132499991002</c:v>
                </c:pt>
                <c:pt idx="42">
                  <c:v>4.2581000833011444</c:v>
                </c:pt>
                <c:pt idx="43">
                  <c:v>4.4353349129097435</c:v>
                </c:pt>
                <c:pt idx="44">
                  <c:v>4.7111973925206598</c:v>
                </c:pt>
                <c:pt idx="45">
                  <c:v>5.2547459327921731</c:v>
                </c:pt>
                <c:pt idx="46">
                  <c:v>5.9370196394189518</c:v>
                </c:pt>
                <c:pt idx="47">
                  <c:v>6.7822825219067493</c:v>
                </c:pt>
                <c:pt idx="48">
                  <c:v>7.535118491169027</c:v>
                </c:pt>
                <c:pt idx="49">
                  <c:v>8.2148227569051429</c:v>
                </c:pt>
                <c:pt idx="50">
                  <c:v>8.6877987940480601</c:v>
                </c:pt>
                <c:pt idx="51">
                  <c:v>4.2074449400297684</c:v>
                </c:pt>
                <c:pt idx="52">
                  <c:v>4.3396507451256463</c:v>
                </c:pt>
                <c:pt idx="53">
                  <c:v>4.4902131467218229</c:v>
                </c:pt>
                <c:pt idx="54">
                  <c:v>4.7010445070085147</c:v>
                </c:pt>
                <c:pt idx="55">
                  <c:v>5.0425167073044523</c:v>
                </c:pt>
                <c:pt idx="56">
                  <c:v>5.5001074543717658</c:v>
                </c:pt>
                <c:pt idx="57">
                  <c:v>5.9796285583191295</c:v>
                </c:pt>
                <c:pt idx="58">
                  <c:v>6.6081920075088041</c:v>
                </c:pt>
                <c:pt idx="59">
                  <c:v>7.1616980105745514</c:v>
                </c:pt>
                <c:pt idx="60">
                  <c:v>7.7653294889085185</c:v>
                </c:pt>
                <c:pt idx="61">
                  <c:v>4.2480897401138211</c:v>
                </c:pt>
                <c:pt idx="62">
                  <c:v>4.3369150255636217</c:v>
                </c:pt>
                <c:pt idx="63">
                  <c:v>4.5153917733251276</c:v>
                </c:pt>
                <c:pt idx="64">
                  <c:v>4.8724787272769383</c:v>
                </c:pt>
                <c:pt idx="65">
                  <c:v>5.1485356938806657</c:v>
                </c:pt>
                <c:pt idx="66">
                  <c:v>5.413033860787805</c:v>
                </c:pt>
                <c:pt idx="67">
                  <c:v>6.0496356677257568</c:v>
                </c:pt>
                <c:pt idx="68">
                  <c:v>6.8728894263265943</c:v>
                </c:pt>
                <c:pt idx="69">
                  <c:v>7.5933460852247521</c:v>
                </c:pt>
                <c:pt idx="70">
                  <c:v>8.277000823351381</c:v>
                </c:pt>
                <c:pt idx="71">
                  <c:v>8.7758873069676326</c:v>
                </c:pt>
                <c:pt idx="72">
                  <c:v>9.2929989614041855</c:v>
                </c:pt>
                <c:pt idx="73">
                  <c:v>9.4975678119808435</c:v>
                </c:pt>
                <c:pt idx="74">
                  <c:v>9.623224958716321</c:v>
                </c:pt>
                <c:pt idx="75">
                  <c:v>9.6816301459070573</c:v>
                </c:pt>
                <c:pt idx="76">
                  <c:v>9.7550853205502719</c:v>
                </c:pt>
                <c:pt idx="77">
                  <c:v>4.0971182977846006</c:v>
                </c:pt>
                <c:pt idx="78">
                  <c:v>4.1628329246383604</c:v>
                </c:pt>
                <c:pt idx="79">
                  <c:v>4.3233017102081686</c:v>
                </c:pt>
                <c:pt idx="80">
                  <c:v>4.6930958438659047</c:v>
                </c:pt>
                <c:pt idx="81">
                  <c:v>4.9719692719272501</c:v>
                </c:pt>
                <c:pt idx="82">
                  <c:v>5.3020304113663208</c:v>
                </c:pt>
                <c:pt idx="83">
                  <c:v>6.0945315573816838</c:v>
                </c:pt>
                <c:pt idx="84">
                  <c:v>6.9491300226557868</c:v>
                </c:pt>
                <c:pt idx="85">
                  <c:v>7.7824434164804401</c:v>
                </c:pt>
                <c:pt idx="86">
                  <c:v>8.5278438940946248</c:v>
                </c:pt>
                <c:pt idx="87">
                  <c:v>9.1121636040431433</c:v>
                </c:pt>
                <c:pt idx="88">
                  <c:v>9.8436063721850893</c:v>
                </c:pt>
                <c:pt idx="89">
                  <c:v>10.159691897251136</c:v>
                </c:pt>
                <c:pt idx="90">
                  <c:v>10.327088741922672</c:v>
                </c:pt>
                <c:pt idx="91">
                  <c:v>10.340786926515197</c:v>
                </c:pt>
                <c:pt idx="92">
                  <c:v>10.350111682999815</c:v>
                </c:pt>
                <c:pt idx="93">
                  <c:v>4.0997571246357616</c:v>
                </c:pt>
                <c:pt idx="94">
                  <c:v>4.1622581434465165</c:v>
                </c:pt>
                <c:pt idx="95">
                  <c:v>4.3117195096000369</c:v>
                </c:pt>
                <c:pt idx="96">
                  <c:v>4.6590769433640951</c:v>
                </c:pt>
                <c:pt idx="97">
                  <c:v>4.9232567991611962</c:v>
                </c:pt>
                <c:pt idx="98">
                  <c:v>5.2394746853101957</c:v>
                </c:pt>
                <c:pt idx="99">
                  <c:v>5.9734242835423323</c:v>
                </c:pt>
                <c:pt idx="100">
                  <c:v>6.796899552190407</c:v>
                </c:pt>
                <c:pt idx="101">
                  <c:v>7.5788873931746243</c:v>
                </c:pt>
                <c:pt idx="102">
                  <c:v>8.2717596814577448</c:v>
                </c:pt>
                <c:pt idx="103">
                  <c:v>8.8546486550459278</c:v>
                </c:pt>
                <c:pt idx="104">
                  <c:v>9.6312046921409369</c:v>
                </c:pt>
                <c:pt idx="105">
                  <c:v>10.027844681737561</c:v>
                </c:pt>
                <c:pt idx="106">
                  <c:v>10.292841603658992</c:v>
                </c:pt>
                <c:pt idx="107">
                  <c:v>10.344044231500787</c:v>
                </c:pt>
                <c:pt idx="108">
                  <c:v>10.359925001270241</c:v>
                </c:pt>
                <c:pt idx="109">
                  <c:v>4.086428820769509</c:v>
                </c:pt>
                <c:pt idx="110">
                  <c:v>4.1684191170762039</c:v>
                </c:pt>
                <c:pt idx="111">
                  <c:v>4.2955515413205578</c:v>
                </c:pt>
                <c:pt idx="112">
                  <c:v>4.506076703278536</c:v>
                </c:pt>
                <c:pt idx="113">
                  <c:v>4.9046007900570503</c:v>
                </c:pt>
                <c:pt idx="114">
                  <c:v>5.4393080641292357</c:v>
                </c:pt>
                <c:pt idx="115">
                  <c:v>6.9618175949970267</c:v>
                </c:pt>
                <c:pt idx="116">
                  <c:v>6.1701218223016294</c:v>
                </c:pt>
                <c:pt idx="117">
                  <c:v>7.6440322774109797</c:v>
                </c:pt>
                <c:pt idx="118">
                  <c:v>8.2581827286793708</c:v>
                </c:pt>
                <c:pt idx="119">
                  <c:v>4.0938776962401402</c:v>
                </c:pt>
                <c:pt idx="120">
                  <c:v>4.1435388085103355</c:v>
                </c:pt>
                <c:pt idx="121">
                  <c:v>4.2864702466250746</c:v>
                </c:pt>
                <c:pt idx="122">
                  <c:v>4.6389111422811888</c:v>
                </c:pt>
                <c:pt idx="123">
                  <c:v>4.9194129225768037</c:v>
                </c:pt>
                <c:pt idx="124">
                  <c:v>5.2799257668702086</c:v>
                </c:pt>
                <c:pt idx="125">
                  <c:v>6.2060163580263952</c:v>
                </c:pt>
                <c:pt idx="126">
                  <c:v>7.2272372104208245</c:v>
                </c:pt>
                <c:pt idx="127">
                  <c:v>8.1031513976483662</c:v>
                </c:pt>
                <c:pt idx="128">
                  <c:v>8.73187303310198</c:v>
                </c:pt>
                <c:pt idx="129">
                  <c:v>9.1447539504840805</c:v>
                </c:pt>
                <c:pt idx="130">
                  <c:v>9.5903286648553756</c:v>
                </c:pt>
                <c:pt idx="131">
                  <c:v>9.8071995799155793</c:v>
                </c:pt>
                <c:pt idx="132">
                  <c:v>10.196493968551538</c:v>
                </c:pt>
                <c:pt idx="133">
                  <c:v>10.274304743865732</c:v>
                </c:pt>
                <c:pt idx="134">
                  <c:v>4.1885151773981679</c:v>
                </c:pt>
                <c:pt idx="135">
                  <c:v>4.3088878640493498</c:v>
                </c:pt>
                <c:pt idx="136">
                  <c:v>4.4747467295083778</c:v>
                </c:pt>
                <c:pt idx="137">
                  <c:v>4.7208558272843186</c:v>
                </c:pt>
                <c:pt idx="138">
                  <c:v>5.0699876546491316</c:v>
                </c:pt>
                <c:pt idx="139">
                  <c:v>5.4616522629791335</c:v>
                </c:pt>
                <c:pt idx="140">
                  <c:v>6.0194517376969436</c:v>
                </c:pt>
                <c:pt idx="141">
                  <c:v>6.649679307961935</c:v>
                </c:pt>
                <c:pt idx="142">
                  <c:v>7.2006706976125283</c:v>
                </c:pt>
                <c:pt idx="143">
                  <c:v>7.7977645028733598</c:v>
                </c:pt>
                <c:pt idx="144">
                  <c:v>4.2125286250289982</c:v>
                </c:pt>
                <c:pt idx="145">
                  <c:v>4.2887882554481731</c:v>
                </c:pt>
                <c:pt idx="146">
                  <c:v>4.4432309119044575</c:v>
                </c:pt>
                <c:pt idx="147">
                  <c:v>4.7570837047676147</c:v>
                </c:pt>
                <c:pt idx="148">
                  <c:v>5.0041928799807671</c:v>
                </c:pt>
                <c:pt idx="149">
                  <c:v>5.2446786964620635</c:v>
                </c:pt>
                <c:pt idx="150">
                  <c:v>5.9225430211665451</c:v>
                </c:pt>
                <c:pt idx="151">
                  <c:v>6.6407399866932115</c:v>
                </c:pt>
                <c:pt idx="152">
                  <c:v>7.4632323040129593</c:v>
                </c:pt>
                <c:pt idx="153">
                  <c:v>8.1728950703195906</c:v>
                </c:pt>
                <c:pt idx="154">
                  <c:v>8.7019563074278956</c:v>
                </c:pt>
                <c:pt idx="155">
                  <c:v>9.2607517716481649</c:v>
                </c:pt>
                <c:pt idx="156">
                  <c:v>9.4847428732924488</c:v>
                </c:pt>
                <c:pt idx="157">
                  <c:v>9.6237572319002247</c:v>
                </c:pt>
                <c:pt idx="158">
                  <c:v>9.6862275806312041</c:v>
                </c:pt>
                <c:pt idx="159">
                  <c:v>9.7642415294033391</c:v>
                </c:pt>
                <c:pt idx="160">
                  <c:v>4.9495070530474816</c:v>
                </c:pt>
                <c:pt idx="161">
                  <c:v>5.6473790079050641</c:v>
                </c:pt>
                <c:pt idx="162">
                  <c:v>4.2800888513882995</c:v>
                </c:pt>
                <c:pt idx="163">
                  <c:v>4.4796807016315272</c:v>
                </c:pt>
                <c:pt idx="164">
                  <c:v>4.0825464809809304</c:v>
                </c:pt>
                <c:pt idx="165">
                  <c:v>4.1640828637423377</c:v>
                </c:pt>
                <c:pt idx="166">
                  <c:v>6.528217219820398</c:v>
                </c:pt>
                <c:pt idx="167">
                  <c:v>7.3677348534907088</c:v>
                </c:pt>
                <c:pt idx="168">
                  <c:v>4.1447733174728683</c:v>
                </c:pt>
                <c:pt idx="169">
                  <c:v>4.25043367887299</c:v>
                </c:pt>
                <c:pt idx="170">
                  <c:v>4.3820747090006833</c:v>
                </c:pt>
                <c:pt idx="171">
                  <c:v>4.6093716397461897</c:v>
                </c:pt>
                <c:pt idx="172">
                  <c:v>5.0469210744992825</c:v>
                </c:pt>
                <c:pt idx="173">
                  <c:v>5.6065093429936788</c:v>
                </c:pt>
                <c:pt idx="174">
                  <c:v>6.377901857284435</c:v>
                </c:pt>
                <c:pt idx="175">
                  <c:v>7.5819113273671874</c:v>
                </c:pt>
                <c:pt idx="176">
                  <c:v>4.9865458907817892</c:v>
                </c:pt>
                <c:pt idx="177">
                  <c:v>5.7045908696399517</c:v>
                </c:pt>
                <c:pt idx="178">
                  <c:v>4.2864138353401602</c:v>
                </c:pt>
                <c:pt idx="179">
                  <c:v>4.5134665893323991</c:v>
                </c:pt>
                <c:pt idx="180">
                  <c:v>4.0786259405086334</c:v>
                </c:pt>
                <c:pt idx="181">
                  <c:v>4.1588498290408777</c:v>
                </c:pt>
                <c:pt idx="182">
                  <c:v>6.5228978130077007</c:v>
                </c:pt>
                <c:pt idx="183">
                  <c:v>7.3681168219225572</c:v>
                </c:pt>
                <c:pt idx="184">
                  <c:v>4.0599355859406607</c:v>
                </c:pt>
                <c:pt idx="185">
                  <c:v>4.0935626635694149</c:v>
                </c:pt>
                <c:pt idx="186">
                  <c:v>4.1828562797429862</c:v>
                </c:pt>
                <c:pt idx="187">
                  <c:v>4.4252487101190141</c:v>
                </c:pt>
                <c:pt idx="188">
                  <c:v>4.6722450292257083</c:v>
                </c:pt>
                <c:pt idx="189">
                  <c:v>5.012160643663786</c:v>
                </c:pt>
                <c:pt idx="190">
                  <c:v>8.6833945574036324</c:v>
                </c:pt>
                <c:pt idx="191">
                  <c:v>7.9836756481206193</c:v>
                </c:pt>
                <c:pt idx="192">
                  <c:v>7.025691075495641</c:v>
                </c:pt>
                <c:pt idx="193">
                  <c:v>9.7696751446207735</c:v>
                </c:pt>
                <c:pt idx="194">
                  <c:v>9.1901954740453675</c:v>
                </c:pt>
                <c:pt idx="195">
                  <c:v>5.9462249453037979</c:v>
                </c:pt>
                <c:pt idx="196">
                  <c:v>10.046181042554496</c:v>
                </c:pt>
                <c:pt idx="197">
                  <c:v>10.259783389279244</c:v>
                </c:pt>
                <c:pt idx="198">
                  <c:v>10.323758997871922</c:v>
                </c:pt>
                <c:pt idx="199">
                  <c:v>10.346529994094007</c:v>
                </c:pt>
                <c:pt idx="200">
                  <c:v>4.0719211299149656</c:v>
                </c:pt>
                <c:pt idx="201">
                  <c:v>4.1126306019601611</c:v>
                </c:pt>
                <c:pt idx="202">
                  <c:v>4.2224134948846705</c:v>
                </c:pt>
                <c:pt idx="203">
                  <c:v>4.5216056273570615</c:v>
                </c:pt>
                <c:pt idx="204">
                  <c:v>4.7645253727907821</c:v>
                </c:pt>
                <c:pt idx="205">
                  <c:v>5.1091867991066895</c:v>
                </c:pt>
                <c:pt idx="206">
                  <c:v>5.9807620063870957</c:v>
                </c:pt>
                <c:pt idx="207">
                  <c:v>8.5878456173742919</c:v>
                </c:pt>
                <c:pt idx="208">
                  <c:v>9.9710888026704101</c:v>
                </c:pt>
                <c:pt idx="209">
                  <c:v>9.6781225542805913</c:v>
                </c:pt>
                <c:pt idx="210">
                  <c:v>7.8992762342832163</c:v>
                </c:pt>
                <c:pt idx="211">
                  <c:v>6.9709070113176121</c:v>
                </c:pt>
                <c:pt idx="212">
                  <c:v>9.0819450017389975</c:v>
                </c:pt>
                <c:pt idx="213">
                  <c:v>10.223233412272993</c:v>
                </c:pt>
                <c:pt idx="214">
                  <c:v>10.305954163704998</c:v>
                </c:pt>
                <c:pt idx="215">
                  <c:v>10.337162625344915</c:v>
                </c:pt>
                <c:pt idx="216">
                  <c:v>4.1305500689872607</c:v>
                </c:pt>
                <c:pt idx="217">
                  <c:v>4.2251681550927476</c:v>
                </c:pt>
                <c:pt idx="218">
                  <c:v>4.3645827829540274</c:v>
                </c:pt>
                <c:pt idx="219">
                  <c:v>4.6150446882463596</c:v>
                </c:pt>
                <c:pt idx="220">
                  <c:v>5.0519347391075886</c:v>
                </c:pt>
                <c:pt idx="221">
                  <c:v>5.6786381951508353</c:v>
                </c:pt>
                <c:pt idx="222">
                  <c:v>6.3720050383374343</c:v>
                </c:pt>
                <c:pt idx="223">
                  <c:v>7.1831784468281317</c:v>
                </c:pt>
                <c:pt idx="224">
                  <c:v>4.150783491357898</c:v>
                </c:pt>
                <c:pt idx="225">
                  <c:v>4.2048027257402145</c:v>
                </c:pt>
                <c:pt idx="226">
                  <c:v>4.354849574460939</c:v>
                </c:pt>
                <c:pt idx="227">
                  <c:v>4.6769026534896927</c:v>
                </c:pt>
                <c:pt idx="228">
                  <c:v>4.8917591522043429</c:v>
                </c:pt>
                <c:pt idx="229">
                  <c:v>5.2156203076626255</c:v>
                </c:pt>
                <c:pt idx="230">
                  <c:v>5.9889387672134093</c:v>
                </c:pt>
                <c:pt idx="231">
                  <c:v>6.8992407551459189</c:v>
                </c:pt>
                <c:pt idx="232">
                  <c:v>7.7634696824058862</c:v>
                </c:pt>
                <c:pt idx="233">
                  <c:v>8.4419869321899768</c:v>
                </c:pt>
                <c:pt idx="234">
                  <c:v>8.9071097267547525</c:v>
                </c:pt>
                <c:pt idx="235">
                  <c:v>9.3859326479894882</c:v>
                </c:pt>
                <c:pt idx="236">
                  <c:v>9.7545490633628269</c:v>
                </c:pt>
                <c:pt idx="237">
                  <c:v>9.8905621997406659</c:v>
                </c:pt>
                <c:pt idx="238">
                  <c:v>9.5781797567927924</c:v>
                </c:pt>
                <c:pt idx="239">
                  <c:v>10.018996067811484</c:v>
                </c:pt>
                <c:pt idx="240">
                  <c:v>6.4795763853650135</c:v>
                </c:pt>
                <c:pt idx="241">
                  <c:v>7.1472493526282967</c:v>
                </c:pt>
                <c:pt idx="242">
                  <c:v>5.2156203076626255</c:v>
                </c:pt>
                <c:pt idx="243">
                  <c:v>5.7579784031896892</c:v>
                </c:pt>
                <c:pt idx="244">
                  <c:v>4.1811542101115071</c:v>
                </c:pt>
                <c:pt idx="245">
                  <c:v>4.3143289352722096</c:v>
                </c:pt>
                <c:pt idx="246">
                  <c:v>4.0954338676748545</c:v>
                </c:pt>
                <c:pt idx="247">
                  <c:v>4.1587219210372908</c:v>
                </c:pt>
                <c:pt idx="248">
                  <c:v>4.3162710677756078</c:v>
                </c:pt>
                <c:pt idx="249">
                  <c:v>4.6562111252129945</c:v>
                </c:pt>
                <c:pt idx="250">
                  <c:v>4.925136053219008</c:v>
                </c:pt>
                <c:pt idx="251">
                  <c:v>5.2448592109636163</c:v>
                </c:pt>
                <c:pt idx="252">
                  <c:v>5.9904929071793074</c:v>
                </c:pt>
                <c:pt idx="253">
                  <c:v>6.8402928279939585</c:v>
                </c:pt>
                <c:pt idx="254">
                  <c:v>7.6885874510815739</c:v>
                </c:pt>
                <c:pt idx="255">
                  <c:v>8.4369078111318423</c:v>
                </c:pt>
                <c:pt idx="256">
                  <c:v>9.0558090140600651</c:v>
                </c:pt>
                <c:pt idx="257">
                  <c:v>9.8235530675836014</c:v>
                </c:pt>
                <c:pt idx="258">
                  <c:v>10.156786229867489</c:v>
                </c:pt>
                <c:pt idx="259">
                  <c:v>10.327635434601349</c:v>
                </c:pt>
                <c:pt idx="260">
                  <c:v>10.338838229828713</c:v>
                </c:pt>
                <c:pt idx="261">
                  <c:v>10.34887251373142</c:v>
                </c:pt>
                <c:pt idx="262">
                  <c:v>4.1296538929330406</c:v>
                </c:pt>
                <c:pt idx="263">
                  <c:v>4.2709386208346265</c:v>
                </c:pt>
                <c:pt idx="264">
                  <c:v>4.4647909293164467</c:v>
                </c:pt>
                <c:pt idx="265">
                  <c:v>4.7416525849849194</c:v>
                </c:pt>
                <c:pt idx="266">
                  <c:v>5.1300837053961192</c:v>
                </c:pt>
                <c:pt idx="267">
                  <c:v>5.6008518765914266</c:v>
                </c:pt>
                <c:pt idx="268">
                  <c:v>6.1279664623782768</c:v>
                </c:pt>
                <c:pt idx="269">
                  <c:v>6.6805986786595382</c:v>
                </c:pt>
                <c:pt idx="270">
                  <c:v>7.2294012587667096</c:v>
                </c:pt>
                <c:pt idx="271">
                  <c:v>7.7501716917655639</c:v>
                </c:pt>
                <c:pt idx="272">
                  <c:v>4.0605974840560624</c:v>
                </c:pt>
                <c:pt idx="273">
                  <c:v>4.0942113299094913</c:v>
                </c:pt>
                <c:pt idx="274">
                  <c:v>4.1920853769877588</c:v>
                </c:pt>
                <c:pt idx="275">
                  <c:v>4.4674458065919866</c:v>
                </c:pt>
                <c:pt idx="276">
                  <c:v>4.7045404740466932</c:v>
                </c:pt>
                <c:pt idx="277">
                  <c:v>5.0265658016690526</c:v>
                </c:pt>
                <c:pt idx="278">
                  <c:v>5.9790872991251627</c:v>
                </c:pt>
                <c:pt idx="279">
                  <c:v>7.1085019426449136</c:v>
                </c:pt>
                <c:pt idx="280">
                  <c:v>9.6810248904432257</c:v>
                </c:pt>
                <c:pt idx="281">
                  <c:v>9.9082967630983116</c:v>
                </c:pt>
                <c:pt idx="282">
                  <c:v>8.0910328349908429</c:v>
                </c:pt>
                <c:pt idx="283">
                  <c:v>8.7804982688525062</c:v>
                </c:pt>
                <c:pt idx="284">
                  <c:v>9.2194475908353954</c:v>
                </c:pt>
                <c:pt idx="285">
                  <c:v>10.145096794942717</c:v>
                </c:pt>
                <c:pt idx="286">
                  <c:v>10.257520965834441</c:v>
                </c:pt>
                <c:pt idx="287">
                  <c:v>10.312945230965809</c:v>
                </c:pt>
                <c:pt idx="288">
                  <c:v>4.0834015710522715</c:v>
                </c:pt>
                <c:pt idx="289">
                  <c:v>4.1201463860139862</c:v>
                </c:pt>
                <c:pt idx="290">
                  <c:v>4.2265102386591131</c:v>
                </c:pt>
                <c:pt idx="291">
                  <c:v>4.4866564066445687</c:v>
                </c:pt>
                <c:pt idx="292">
                  <c:v>4.7110362630425549</c:v>
                </c:pt>
                <c:pt idx="293">
                  <c:v>5.0097516249580814</c:v>
                </c:pt>
                <c:pt idx="294">
                  <c:v>5.7724150743772524</c:v>
                </c:pt>
                <c:pt idx="295">
                  <c:v>6.7683460552898778</c:v>
                </c:pt>
                <c:pt idx="296">
                  <c:v>7.7195236763335435</c:v>
                </c:pt>
                <c:pt idx="297">
                  <c:v>8.4569215318424789</c:v>
                </c:pt>
                <c:pt idx="298">
                  <c:v>9.4978160674372756</c:v>
                </c:pt>
                <c:pt idx="299">
                  <c:v>9.7586442765494965</c:v>
                </c:pt>
                <c:pt idx="300">
                  <c:v>10.036120287285929</c:v>
                </c:pt>
                <c:pt idx="301">
                  <c:v>10.181181598658359</c:v>
                </c:pt>
                <c:pt idx="302">
                  <c:v>10.263843422205536</c:v>
                </c:pt>
                <c:pt idx="303">
                  <c:v>4.1381115038848204</c:v>
                </c:pt>
                <c:pt idx="304">
                  <c:v>4.1873521322000888</c:v>
                </c:pt>
                <c:pt idx="305">
                  <c:v>4.3072493060579218</c:v>
                </c:pt>
                <c:pt idx="306">
                  <c:v>4.5663953529047321</c:v>
                </c:pt>
                <c:pt idx="307">
                  <c:v>4.7606582576548817</c:v>
                </c:pt>
                <c:pt idx="308">
                  <c:v>5.0089132254291098</c:v>
                </c:pt>
                <c:pt idx="309">
                  <c:v>5.6820572781766394</c:v>
                </c:pt>
                <c:pt idx="310">
                  <c:v>6.5479178812395542</c:v>
                </c:pt>
                <c:pt idx="311">
                  <c:v>7.4543585553114111</c:v>
                </c:pt>
                <c:pt idx="312">
                  <c:v>8.2248783348110788</c:v>
                </c:pt>
                <c:pt idx="313">
                  <c:v>8.7763791575926611</c:v>
                </c:pt>
                <c:pt idx="314">
                  <c:v>9.3375699395773246</c:v>
                </c:pt>
                <c:pt idx="315">
                  <c:v>9.5329611750264291</c:v>
                </c:pt>
                <c:pt idx="316">
                  <c:v>9.6547117382438881</c:v>
                </c:pt>
                <c:pt idx="317">
                  <c:v>9.8464981106663512</c:v>
                </c:pt>
                <c:pt idx="318">
                  <c:v>9.7390610097042778</c:v>
                </c:pt>
                <c:pt idx="319">
                  <c:v>4.1989381792889002</c:v>
                </c:pt>
                <c:pt idx="320">
                  <c:v>4.2704296481915716</c:v>
                </c:pt>
                <c:pt idx="321">
                  <c:v>4.5625148476193012</c:v>
                </c:pt>
                <c:pt idx="322">
                  <c:v>4.8000322110137521</c:v>
                </c:pt>
                <c:pt idx="323">
                  <c:v>5.0020042281569719</c:v>
                </c:pt>
                <c:pt idx="324">
                  <c:v>5.3082407779135838</c:v>
                </c:pt>
                <c:pt idx="325">
                  <c:v>6.0041655957573976</c:v>
                </c:pt>
                <c:pt idx="326">
                  <c:v>6.8216444724497434</c:v>
                </c:pt>
                <c:pt idx="327">
                  <c:v>7.6279766274228988</c:v>
                </c:pt>
                <c:pt idx="328">
                  <c:v>8.3001025048352108</c:v>
                </c:pt>
                <c:pt idx="329">
                  <c:v>8.7886315689529582</c:v>
                </c:pt>
                <c:pt idx="330">
                  <c:v>9.3134182925064462</c:v>
                </c:pt>
                <c:pt idx="331">
                  <c:v>9.5119549943743618</c:v>
                </c:pt>
                <c:pt idx="332">
                  <c:v>9.7045593553513303</c:v>
                </c:pt>
                <c:pt idx="333">
                  <c:v>9.6357866974866582</c:v>
                </c:pt>
                <c:pt idx="334">
                  <c:v>9.7913683171950741</c:v>
                </c:pt>
                <c:pt idx="335">
                  <c:v>4.0737571346966908</c:v>
                </c:pt>
                <c:pt idx="336">
                  <c:v>4.1516297238215083</c:v>
                </c:pt>
                <c:pt idx="337">
                  <c:v>4.9189558011521104</c:v>
                </c:pt>
                <c:pt idx="338">
                  <c:v>5.5922250766207915</c:v>
                </c:pt>
                <c:pt idx="339">
                  <c:v>4.2703030451132182</c:v>
                </c:pt>
                <c:pt idx="340">
                  <c:v>4.466014563604972</c:v>
                </c:pt>
                <c:pt idx="341">
                  <c:v>6.4467151879153093</c:v>
                </c:pt>
                <c:pt idx="342">
                  <c:v>7.2739786933759838</c:v>
                </c:pt>
                <c:pt idx="343">
                  <c:v>4.0863324750326253</c:v>
                </c:pt>
                <c:pt idx="344">
                  <c:v>4.1811065576270794</c:v>
                </c:pt>
                <c:pt idx="345">
                  <c:v>4.323045619252766</c:v>
                </c:pt>
                <c:pt idx="346">
                  <c:v>4.7777853118861806</c:v>
                </c:pt>
                <c:pt idx="347">
                  <c:v>5.0313778595286909</c:v>
                </c:pt>
                <c:pt idx="348">
                  <c:v>5.6715774754045007</c:v>
                </c:pt>
                <c:pt idx="349">
                  <c:v>8.8884663498469649</c:v>
                </c:pt>
                <c:pt idx="350">
                  <c:v>6.4659656624356341</c:v>
                </c:pt>
                <c:pt idx="351">
                  <c:v>4.114323644667623</c:v>
                </c:pt>
                <c:pt idx="352">
                  <c:v>7.1337524939612074</c:v>
                </c:pt>
                <c:pt idx="353">
                  <c:v>5.5762066505543313</c:v>
                </c:pt>
                <c:pt idx="354">
                  <c:v>6.3286664200344749</c:v>
                </c:pt>
                <c:pt idx="355">
                  <c:v>4.2086917317833343</c:v>
                </c:pt>
                <c:pt idx="356">
                  <c:v>4.9307646815084247</c:v>
                </c:pt>
                <c:pt idx="357">
                  <c:v>5.0803206867496744</c:v>
                </c:pt>
                <c:pt idx="358">
                  <c:v>5.6548871407369745</c:v>
                </c:pt>
                <c:pt idx="359">
                  <c:v>4.1582079394288378</c:v>
                </c:pt>
                <c:pt idx="360">
                  <c:v>7.1037990019085298</c:v>
                </c:pt>
                <c:pt idx="361">
                  <c:v>4.2742275929109184</c:v>
                </c:pt>
                <c:pt idx="362">
                  <c:v>6.3577346789509042</c:v>
                </c:pt>
                <c:pt idx="363">
                  <c:v>4.1208149622442978</c:v>
                </c:pt>
                <c:pt idx="364">
                  <c:v>4.1737220404598894</c:v>
                </c:pt>
                <c:pt idx="365">
                  <c:v>4.300438498322567</c:v>
                </c:pt>
                <c:pt idx="366">
                  <c:v>4.6448365248672676</c:v>
                </c:pt>
                <c:pt idx="367">
                  <c:v>4.895597698901474</c:v>
                </c:pt>
                <c:pt idx="368">
                  <c:v>5.2161393825393212</c:v>
                </c:pt>
                <c:pt idx="369">
                  <c:v>6.1352062326053689</c:v>
                </c:pt>
                <c:pt idx="370">
                  <c:v>7.1972244322044272</c:v>
                </c:pt>
                <c:pt idx="371">
                  <c:v>8.1223014889306082</c:v>
                </c:pt>
                <c:pt idx="372">
                  <c:v>8.7655310372937691</c:v>
                </c:pt>
                <c:pt idx="373">
                  <c:v>9.1336840194874824</c:v>
                </c:pt>
                <c:pt idx="374">
                  <c:v>10.11731787501709</c:v>
                </c:pt>
                <c:pt idx="375">
                  <c:v>9.8431244234649604</c:v>
                </c:pt>
                <c:pt idx="376">
                  <c:v>9.5099502201817625</c:v>
                </c:pt>
                <c:pt idx="377">
                  <c:v>9.9905585152086438</c:v>
                </c:pt>
                <c:pt idx="378">
                  <c:v>9.6605281009775972</c:v>
                </c:pt>
                <c:pt idx="379">
                  <c:v>4.1778600196538367</c:v>
                </c:pt>
                <c:pt idx="380">
                  <c:v>4.2419415423742377</c:v>
                </c:pt>
                <c:pt idx="381">
                  <c:v>4.4186415896597238</c:v>
                </c:pt>
                <c:pt idx="382">
                  <c:v>4.791590609606426</c:v>
                </c:pt>
                <c:pt idx="383">
                  <c:v>5.0357398229023342</c:v>
                </c:pt>
                <c:pt idx="384">
                  <c:v>5.3969299997219284</c:v>
                </c:pt>
                <c:pt idx="385">
                  <c:v>6.2277431727566324</c:v>
                </c:pt>
                <c:pt idx="386">
                  <c:v>7.1525076805369414</c:v>
                </c:pt>
                <c:pt idx="387">
                  <c:v>7.9817986979561892</c:v>
                </c:pt>
                <c:pt idx="388">
                  <c:v>8.6025589225923405</c:v>
                </c:pt>
                <c:pt idx="389">
                  <c:v>9.0140949178398966</c:v>
                </c:pt>
                <c:pt idx="390">
                  <c:v>9.4282918903862178</c:v>
                </c:pt>
                <c:pt idx="391">
                  <c:v>9.59507665005974</c:v>
                </c:pt>
                <c:pt idx="392">
                  <c:v>10.019868898655226</c:v>
                </c:pt>
                <c:pt idx="393">
                  <c:v>9.7579493276730584</c:v>
                </c:pt>
                <c:pt idx="394">
                  <c:v>9.8918351525974799</c:v>
                </c:pt>
                <c:pt idx="395">
                  <c:v>4.1028585168055134</c:v>
                </c:pt>
                <c:pt idx="396">
                  <c:v>4.1472670042188087</c:v>
                </c:pt>
                <c:pt idx="397">
                  <c:v>4.2541969975924303</c:v>
                </c:pt>
                <c:pt idx="398">
                  <c:v>4.5489898436533576</c:v>
                </c:pt>
                <c:pt idx="399">
                  <c:v>4.767567558417765</c:v>
                </c:pt>
                <c:pt idx="400">
                  <c:v>5.0519347391075886</c:v>
                </c:pt>
                <c:pt idx="401">
                  <c:v>5.8995841802851778</c:v>
                </c:pt>
                <c:pt idx="402">
                  <c:v>6.943034907224102</c:v>
                </c:pt>
                <c:pt idx="403">
                  <c:v>7.9128491674022525</c:v>
                </c:pt>
                <c:pt idx="404">
                  <c:v>8.6229055525892022</c:v>
                </c:pt>
                <c:pt idx="405">
                  <c:v>9.0424892232184231</c:v>
                </c:pt>
                <c:pt idx="406">
                  <c:v>9.47804722362749</c:v>
                </c:pt>
                <c:pt idx="407">
                  <c:v>9.9894025180867629</c:v>
                </c:pt>
                <c:pt idx="408">
                  <c:v>9.6486494239959288</c:v>
                </c:pt>
                <c:pt idx="409">
                  <c:v>10.116409407730139</c:v>
                </c:pt>
                <c:pt idx="410">
                  <c:v>9.8345612306605386</c:v>
                </c:pt>
              </c:numCache>
            </c:numRef>
          </c:xVal>
          <c:yVal>
            <c:numRef>
              <c:f>'NeuralTools-Summary (2)'!$F$1003:$F$1413</c:f>
              <c:numCache>
                <c:formatCode>0.00</c:formatCode>
                <c:ptCount val="411"/>
                <c:pt idx="0">
                  <c:v>0.2840266400953082</c:v>
                </c:pt>
                <c:pt idx="1">
                  <c:v>7.5390155115273139E-2</c:v>
                </c:pt>
                <c:pt idx="2">
                  <c:v>-7.7958737611456996E-2</c:v>
                </c:pt>
                <c:pt idx="3">
                  <c:v>0.11449475913823903</c:v>
                </c:pt>
                <c:pt idx="4">
                  <c:v>0.61200167151271767</c:v>
                </c:pt>
                <c:pt idx="5">
                  <c:v>0.51669579510499375</c:v>
                </c:pt>
                <c:pt idx="6">
                  <c:v>0.67036679992619952</c:v>
                </c:pt>
                <c:pt idx="7">
                  <c:v>0.35214347828914416</c:v>
                </c:pt>
                <c:pt idx="8">
                  <c:v>0.38491521301426346</c:v>
                </c:pt>
                <c:pt idx="9">
                  <c:v>0.64536134352248187</c:v>
                </c:pt>
                <c:pt idx="10">
                  <c:v>0.2420767419447305</c:v>
                </c:pt>
                <c:pt idx="11">
                  <c:v>0.13562614868225875</c:v>
                </c:pt>
                <c:pt idx="12">
                  <c:v>0.10404173687599094</c:v>
                </c:pt>
                <c:pt idx="13">
                  <c:v>0.15763117763489287</c:v>
                </c:pt>
                <c:pt idx="14">
                  <c:v>0.14140499640123316</c:v>
                </c:pt>
                <c:pt idx="15">
                  <c:v>0.31405848579715201</c:v>
                </c:pt>
                <c:pt idx="16">
                  <c:v>0.48947516380342115</c:v>
                </c:pt>
                <c:pt idx="17">
                  <c:v>0.63935233386718426</c:v>
                </c:pt>
                <c:pt idx="18">
                  <c:v>0.74769234442429333</c:v>
                </c:pt>
                <c:pt idx="19">
                  <c:v>0.69214252450769287</c:v>
                </c:pt>
                <c:pt idx="20">
                  <c:v>0.67829563157033235</c:v>
                </c:pt>
                <c:pt idx="21">
                  <c:v>0.24557595390412956</c:v>
                </c:pt>
                <c:pt idx="22">
                  <c:v>3.9678226656928217E-2</c:v>
                </c:pt>
                <c:pt idx="23">
                  <c:v>0.13324506428939387</c:v>
                </c:pt>
                <c:pt idx="24">
                  <c:v>-0.1411996855924631</c:v>
                </c:pt>
                <c:pt idx="25">
                  <c:v>-6.103144518764303E-2</c:v>
                </c:pt>
                <c:pt idx="26">
                  <c:v>0.28276506518057154</c:v>
                </c:pt>
                <c:pt idx="27">
                  <c:v>0.21850947473113624</c:v>
                </c:pt>
                <c:pt idx="28">
                  <c:v>0.13031330379972772</c:v>
                </c:pt>
                <c:pt idx="29">
                  <c:v>0.22246320560419264</c:v>
                </c:pt>
                <c:pt idx="30">
                  <c:v>0.34368532651224371</c:v>
                </c:pt>
                <c:pt idx="31">
                  <c:v>0.45196073460687192</c:v>
                </c:pt>
                <c:pt idx="32">
                  <c:v>0.37890745326550235</c:v>
                </c:pt>
                <c:pt idx="33">
                  <c:v>3.5693465370810529E-2</c:v>
                </c:pt>
                <c:pt idx="34">
                  <c:v>6.9085164798172727E-2</c:v>
                </c:pt>
                <c:pt idx="35">
                  <c:v>0.24494488601731135</c:v>
                </c:pt>
                <c:pt idx="36">
                  <c:v>7.3798818158579138E-2</c:v>
                </c:pt>
                <c:pt idx="37">
                  <c:v>-0.29144577720807696</c:v>
                </c:pt>
                <c:pt idx="38">
                  <c:v>0.22257345889543956</c:v>
                </c:pt>
                <c:pt idx="39">
                  <c:v>-2.7253400046749476E-3</c:v>
                </c:pt>
                <c:pt idx="40">
                  <c:v>-0.13662249380677594</c:v>
                </c:pt>
                <c:pt idx="41">
                  <c:v>0.12486750000899782</c:v>
                </c:pt>
                <c:pt idx="42">
                  <c:v>-0.12810008330114453</c:v>
                </c:pt>
                <c:pt idx="43">
                  <c:v>-3.533491290974311E-2</c:v>
                </c:pt>
                <c:pt idx="44">
                  <c:v>6.8802607479340416E-2</c:v>
                </c:pt>
                <c:pt idx="45">
                  <c:v>3.5254067207826978E-2</c:v>
                </c:pt>
                <c:pt idx="46">
                  <c:v>-0.10201963941895187</c:v>
                </c:pt>
                <c:pt idx="47">
                  <c:v>-0.33228252190675001</c:v>
                </c:pt>
                <c:pt idx="48">
                  <c:v>-0.37011849116902695</c:v>
                </c:pt>
                <c:pt idx="49">
                  <c:v>-0.66482275690514303</c:v>
                </c:pt>
                <c:pt idx="50">
                  <c:v>-0.60279879404806103</c:v>
                </c:pt>
                <c:pt idx="51">
                  <c:v>6.7555059970231923E-2</c:v>
                </c:pt>
                <c:pt idx="52">
                  <c:v>-0.14465074512564602</c:v>
                </c:pt>
                <c:pt idx="53">
                  <c:v>0.1147868532781775</c:v>
                </c:pt>
                <c:pt idx="54">
                  <c:v>9.3955492991485201E-2</c:v>
                </c:pt>
                <c:pt idx="55">
                  <c:v>0.41748329269554763</c:v>
                </c:pt>
                <c:pt idx="56">
                  <c:v>0.53989254562823419</c:v>
                </c:pt>
                <c:pt idx="57">
                  <c:v>0.41537144168087003</c:v>
                </c:pt>
                <c:pt idx="58">
                  <c:v>0.3368079924911962</c:v>
                </c:pt>
                <c:pt idx="59">
                  <c:v>0.32830198942544886</c:v>
                </c:pt>
                <c:pt idx="60">
                  <c:v>0.46467051109148194</c:v>
                </c:pt>
                <c:pt idx="61">
                  <c:v>0.1119102598861792</c:v>
                </c:pt>
                <c:pt idx="62">
                  <c:v>8.0849744363780118E-3</c:v>
                </c:pt>
                <c:pt idx="63">
                  <c:v>-0.17039177332512701</c:v>
                </c:pt>
                <c:pt idx="64">
                  <c:v>7.2521272723061969E-2</c:v>
                </c:pt>
                <c:pt idx="65">
                  <c:v>9.1464306119334537E-2</c:v>
                </c:pt>
                <c:pt idx="66">
                  <c:v>0.36696613921219523</c:v>
                </c:pt>
                <c:pt idx="67">
                  <c:v>0.45036433227424322</c:v>
                </c:pt>
                <c:pt idx="68">
                  <c:v>0.4521105736734059</c:v>
                </c:pt>
                <c:pt idx="69">
                  <c:v>0.76665391477524736</c:v>
                </c:pt>
                <c:pt idx="70">
                  <c:v>0.64299917664861894</c:v>
                </c:pt>
                <c:pt idx="71">
                  <c:v>0.57911269303236779</c:v>
                </c:pt>
                <c:pt idx="72">
                  <c:v>0.39700103859581581</c:v>
                </c:pt>
                <c:pt idx="73">
                  <c:v>0.4124321880191566</c:v>
                </c:pt>
                <c:pt idx="74">
                  <c:v>1.1775041283680565E-2</c:v>
                </c:pt>
                <c:pt idx="75">
                  <c:v>0.29836985409294314</c:v>
                </c:pt>
                <c:pt idx="76">
                  <c:v>0.16491467944972804</c:v>
                </c:pt>
                <c:pt idx="77">
                  <c:v>9.7881702215399713E-2</c:v>
                </c:pt>
                <c:pt idx="78">
                  <c:v>-4.2832924638360304E-2</c:v>
                </c:pt>
                <c:pt idx="79">
                  <c:v>-0.19330171020816866</c:v>
                </c:pt>
                <c:pt idx="80">
                  <c:v>-0.31309584386590483</c:v>
                </c:pt>
                <c:pt idx="81">
                  <c:v>-0.25696927192725028</c:v>
                </c:pt>
                <c:pt idx="82">
                  <c:v>-0.13703041136632077</c:v>
                </c:pt>
                <c:pt idx="83">
                  <c:v>-3.4531557381683342E-2</c:v>
                </c:pt>
                <c:pt idx="84">
                  <c:v>0.30586997734421395</c:v>
                </c:pt>
                <c:pt idx="85">
                  <c:v>0.31755658351955951</c:v>
                </c:pt>
                <c:pt idx="86">
                  <c:v>0.19215610590537402</c:v>
                </c:pt>
                <c:pt idx="87">
                  <c:v>0.1328363959568577</c:v>
                </c:pt>
                <c:pt idx="88">
                  <c:v>0.24139362781491158</c:v>
                </c:pt>
                <c:pt idx="89">
                  <c:v>0.24030810274886427</c:v>
                </c:pt>
                <c:pt idx="90">
                  <c:v>-0.10208874192267281</c:v>
                </c:pt>
                <c:pt idx="91">
                  <c:v>-2.5786926515195319E-2</c:v>
                </c:pt>
                <c:pt idx="92">
                  <c:v>-3.5111682999815486E-2</c:v>
                </c:pt>
                <c:pt idx="93">
                  <c:v>0.18024287536423866</c:v>
                </c:pt>
                <c:pt idx="94">
                  <c:v>-4.7258143446516243E-2</c:v>
                </c:pt>
                <c:pt idx="95">
                  <c:v>-0.14171950960003699</c:v>
                </c:pt>
                <c:pt idx="96">
                  <c:v>-0.17907694336409463</c:v>
                </c:pt>
                <c:pt idx="97">
                  <c:v>2.17432008388041E-2</c:v>
                </c:pt>
                <c:pt idx="98">
                  <c:v>0.17552531468980437</c:v>
                </c:pt>
                <c:pt idx="99">
                  <c:v>0.22157571645766794</c:v>
                </c:pt>
                <c:pt idx="100">
                  <c:v>0.37310044780959295</c:v>
                </c:pt>
                <c:pt idx="101">
                  <c:v>0.62611260682537573</c:v>
                </c:pt>
                <c:pt idx="102">
                  <c:v>0.51824031854225439</c:v>
                </c:pt>
                <c:pt idx="103">
                  <c:v>0.73535134495407206</c:v>
                </c:pt>
                <c:pt idx="104">
                  <c:v>0.28879530785906304</c:v>
                </c:pt>
                <c:pt idx="105">
                  <c:v>0.14215531826243932</c:v>
                </c:pt>
                <c:pt idx="106">
                  <c:v>0.17715839634100661</c:v>
                </c:pt>
                <c:pt idx="107">
                  <c:v>-0.19904423150078721</c:v>
                </c:pt>
                <c:pt idx="108">
                  <c:v>-0.17492500127024257</c:v>
                </c:pt>
                <c:pt idx="109">
                  <c:v>7.8571179230491062E-2</c:v>
                </c:pt>
                <c:pt idx="110">
                  <c:v>9.6580882923796629E-2</c:v>
                </c:pt>
                <c:pt idx="111">
                  <c:v>-5.5515413205577957E-3</c:v>
                </c:pt>
                <c:pt idx="112">
                  <c:v>1.3923296721463529E-2</c:v>
                </c:pt>
                <c:pt idx="113">
                  <c:v>0.24039920994294928</c:v>
                </c:pt>
                <c:pt idx="114">
                  <c:v>2.5691935870764127E-2</c:v>
                </c:pt>
                <c:pt idx="115">
                  <c:v>-0.28681759499702597</c:v>
                </c:pt>
                <c:pt idx="116">
                  <c:v>7.4878177698370685E-2</c:v>
                </c:pt>
                <c:pt idx="117">
                  <c:v>-0.33403227741097918</c:v>
                </c:pt>
                <c:pt idx="118">
                  <c:v>-0.72818272867937051</c:v>
                </c:pt>
                <c:pt idx="119">
                  <c:v>-7.3877696240140622E-2</c:v>
                </c:pt>
                <c:pt idx="120">
                  <c:v>-5.8538808510335549E-2</c:v>
                </c:pt>
                <c:pt idx="121">
                  <c:v>-0.20647024662507452</c:v>
                </c:pt>
                <c:pt idx="122">
                  <c:v>-0.18391114228118877</c:v>
                </c:pt>
                <c:pt idx="123">
                  <c:v>-3.441292257680395E-2</c:v>
                </c:pt>
                <c:pt idx="124">
                  <c:v>-6.492576687020879E-2</c:v>
                </c:pt>
                <c:pt idx="125">
                  <c:v>-7.6016358026394393E-2</c:v>
                </c:pt>
                <c:pt idx="126">
                  <c:v>-0.14723721042082438</c:v>
                </c:pt>
                <c:pt idx="127">
                  <c:v>-0.41815139764836573</c:v>
                </c:pt>
                <c:pt idx="128">
                  <c:v>0.32312696689801967</c:v>
                </c:pt>
                <c:pt idx="129">
                  <c:v>0.32524604951592018</c:v>
                </c:pt>
                <c:pt idx="130">
                  <c:v>4.9671335144624962E-2</c:v>
                </c:pt>
                <c:pt idx="131">
                  <c:v>0.15780042008442052</c:v>
                </c:pt>
                <c:pt idx="132">
                  <c:v>8.5060314484621813E-3</c:v>
                </c:pt>
                <c:pt idx="133">
                  <c:v>7.5695256134267197E-2</c:v>
                </c:pt>
                <c:pt idx="134">
                  <c:v>6.4848226018323629E-3</c:v>
                </c:pt>
                <c:pt idx="135">
                  <c:v>-2.8887864049350398E-2</c:v>
                </c:pt>
                <c:pt idx="136">
                  <c:v>1.0253270491622501E-2</c:v>
                </c:pt>
                <c:pt idx="137">
                  <c:v>-0.1158558272843182</c:v>
                </c:pt>
                <c:pt idx="138">
                  <c:v>0.15001234535086816</c:v>
                </c:pt>
                <c:pt idx="139">
                  <c:v>0.14334773702086689</c:v>
                </c:pt>
                <c:pt idx="140">
                  <c:v>0.16554826230305686</c:v>
                </c:pt>
                <c:pt idx="141">
                  <c:v>0.15032069203806486</c:v>
                </c:pt>
                <c:pt idx="142">
                  <c:v>0.18932930238747225</c:v>
                </c:pt>
                <c:pt idx="143">
                  <c:v>1.2235497126639849E-2</c:v>
                </c:pt>
                <c:pt idx="144">
                  <c:v>1.7471374971002263E-2</c:v>
                </c:pt>
                <c:pt idx="145">
                  <c:v>-2.8788255448173317E-2</c:v>
                </c:pt>
                <c:pt idx="146">
                  <c:v>-0.29823091190445794</c:v>
                </c:pt>
                <c:pt idx="147">
                  <c:v>-0.18708370476761438</c:v>
                </c:pt>
                <c:pt idx="148">
                  <c:v>-0.13419287998076701</c:v>
                </c:pt>
                <c:pt idx="149">
                  <c:v>6.5321303537936082E-2</c:v>
                </c:pt>
                <c:pt idx="150">
                  <c:v>0.10745697883345429</c:v>
                </c:pt>
                <c:pt idx="151">
                  <c:v>0.18426001330678865</c:v>
                </c:pt>
                <c:pt idx="152">
                  <c:v>7.6767695987040696E-2</c:v>
                </c:pt>
                <c:pt idx="153">
                  <c:v>0.21710492968040995</c:v>
                </c:pt>
                <c:pt idx="154">
                  <c:v>0.44804369257210475</c:v>
                </c:pt>
                <c:pt idx="155">
                  <c:v>0.25424822835183569</c:v>
                </c:pt>
                <c:pt idx="156">
                  <c:v>0.17525712670755134</c:v>
                </c:pt>
                <c:pt idx="157">
                  <c:v>6.2427680997760859E-3</c:v>
                </c:pt>
                <c:pt idx="158">
                  <c:v>-1.6227580631204219E-2</c:v>
                </c:pt>
                <c:pt idx="159">
                  <c:v>0.1607584705966616</c:v>
                </c:pt>
                <c:pt idx="160">
                  <c:v>0.65549294695251881</c:v>
                </c:pt>
                <c:pt idx="161">
                  <c:v>0.56262099209493588</c:v>
                </c:pt>
                <c:pt idx="162">
                  <c:v>0.17491114861170054</c:v>
                </c:pt>
                <c:pt idx="163">
                  <c:v>0.40531929836847258</c:v>
                </c:pt>
                <c:pt idx="164">
                  <c:v>0.18245351901907014</c:v>
                </c:pt>
                <c:pt idx="165">
                  <c:v>0.15591713625766257</c:v>
                </c:pt>
                <c:pt idx="166">
                  <c:v>0.57678278017960238</c:v>
                </c:pt>
                <c:pt idx="167">
                  <c:v>0.54226514650929136</c:v>
                </c:pt>
                <c:pt idx="168">
                  <c:v>0.11022668252713252</c:v>
                </c:pt>
                <c:pt idx="169">
                  <c:v>9.9566321127009694E-2</c:v>
                </c:pt>
                <c:pt idx="170">
                  <c:v>2.7925290999316843E-2</c:v>
                </c:pt>
                <c:pt idx="171">
                  <c:v>0.3356283602538106</c:v>
                </c:pt>
                <c:pt idx="172">
                  <c:v>0.29807892550071813</c:v>
                </c:pt>
                <c:pt idx="173">
                  <c:v>0.38849065700632135</c:v>
                </c:pt>
                <c:pt idx="174">
                  <c:v>0.287098142715565</c:v>
                </c:pt>
                <c:pt idx="175">
                  <c:v>0.18308867263281314</c:v>
                </c:pt>
                <c:pt idx="176">
                  <c:v>0.32845410921821028</c:v>
                </c:pt>
                <c:pt idx="177">
                  <c:v>-2.459086963995194E-2</c:v>
                </c:pt>
                <c:pt idx="178">
                  <c:v>6.3586164659839461E-2</c:v>
                </c:pt>
                <c:pt idx="179">
                  <c:v>6.1533410667601096E-2</c:v>
                </c:pt>
                <c:pt idx="180">
                  <c:v>0.11137405949136614</c:v>
                </c:pt>
                <c:pt idx="181">
                  <c:v>0.17115017095912233</c:v>
                </c:pt>
                <c:pt idx="182">
                  <c:v>0.33710218699229877</c:v>
                </c:pt>
                <c:pt idx="183">
                  <c:v>0.35688317807744241</c:v>
                </c:pt>
                <c:pt idx="184">
                  <c:v>0.32006441405933916</c:v>
                </c:pt>
                <c:pt idx="185">
                  <c:v>0.23143733643058439</c:v>
                </c:pt>
                <c:pt idx="186">
                  <c:v>8.2143720257013442E-2</c:v>
                </c:pt>
                <c:pt idx="187">
                  <c:v>-3.0248710119014532E-2</c:v>
                </c:pt>
                <c:pt idx="188">
                  <c:v>-0.12724502922570835</c:v>
                </c:pt>
                <c:pt idx="189">
                  <c:v>7.8393563362135765E-3</c:v>
                </c:pt>
                <c:pt idx="190">
                  <c:v>-0.30339455740363341</c:v>
                </c:pt>
                <c:pt idx="191">
                  <c:v>-0.41367564812061897</c:v>
                </c:pt>
                <c:pt idx="192">
                  <c:v>-0.31569107549564102</c:v>
                </c:pt>
                <c:pt idx="193">
                  <c:v>-0.14467514462077347</c:v>
                </c:pt>
                <c:pt idx="194">
                  <c:v>-8.5195474045367092E-2</c:v>
                </c:pt>
                <c:pt idx="195">
                  <c:v>-0.1112249453037979</c:v>
                </c:pt>
                <c:pt idx="196">
                  <c:v>5.3818957445503912E-2</c:v>
                </c:pt>
                <c:pt idx="197">
                  <c:v>0.21021661072075659</c:v>
                </c:pt>
                <c:pt idx="198">
                  <c:v>-0.10375899787192289</c:v>
                </c:pt>
                <c:pt idx="199">
                  <c:v>-2.6529994094007137E-2</c:v>
                </c:pt>
                <c:pt idx="200">
                  <c:v>0.14307887008503428</c:v>
                </c:pt>
                <c:pt idx="201">
                  <c:v>0.17236939803983908</c:v>
                </c:pt>
                <c:pt idx="202">
                  <c:v>3.7586505115329238E-2</c:v>
                </c:pt>
                <c:pt idx="203">
                  <c:v>-8.1605627357062005E-2</c:v>
                </c:pt>
                <c:pt idx="204">
                  <c:v>5.4746272092174308E-3</c:v>
                </c:pt>
                <c:pt idx="205">
                  <c:v>-7.9186799106689243E-2</c:v>
                </c:pt>
                <c:pt idx="206">
                  <c:v>0.13423799361290456</c:v>
                </c:pt>
                <c:pt idx="207">
                  <c:v>1.2154382625707782E-2</c:v>
                </c:pt>
                <c:pt idx="208">
                  <c:v>0.48891119732959076</c:v>
                </c:pt>
                <c:pt idx="209">
                  <c:v>0.49687744571940939</c:v>
                </c:pt>
                <c:pt idx="210">
                  <c:v>-0.30927623428321649</c:v>
                </c:pt>
                <c:pt idx="211">
                  <c:v>-0.2459070113176125</c:v>
                </c:pt>
                <c:pt idx="212">
                  <c:v>0.18805499826100203</c:v>
                </c:pt>
                <c:pt idx="213">
                  <c:v>-3.8233412272994372E-2</c:v>
                </c:pt>
                <c:pt idx="214">
                  <c:v>6.4045836295003156E-2</c:v>
                </c:pt>
                <c:pt idx="215">
                  <c:v>-1.2162625344915412E-2</c:v>
                </c:pt>
                <c:pt idx="216">
                  <c:v>-0.11055006898726116</c:v>
                </c:pt>
                <c:pt idx="217">
                  <c:v>-0.210168155092747</c:v>
                </c:pt>
                <c:pt idx="218">
                  <c:v>-0.26458278295402771</c:v>
                </c:pt>
                <c:pt idx="219">
                  <c:v>-0.25504468824635929</c:v>
                </c:pt>
                <c:pt idx="220">
                  <c:v>-7.6934739107588967E-2</c:v>
                </c:pt>
                <c:pt idx="221">
                  <c:v>-3.363819515083577E-2</c:v>
                </c:pt>
                <c:pt idx="222">
                  <c:v>-0.21700503833743401</c:v>
                </c:pt>
                <c:pt idx="223">
                  <c:v>-0.36817844682813217</c:v>
                </c:pt>
                <c:pt idx="224">
                  <c:v>6.9216508642101715E-2</c:v>
                </c:pt>
                <c:pt idx="225">
                  <c:v>2.0197274259785125E-2</c:v>
                </c:pt>
                <c:pt idx="226">
                  <c:v>-0.19484957446093887</c:v>
                </c:pt>
                <c:pt idx="227">
                  <c:v>-0.26690265348969255</c:v>
                </c:pt>
                <c:pt idx="228">
                  <c:v>-0.24175915220434252</c:v>
                </c:pt>
                <c:pt idx="229">
                  <c:v>-5.5620307662625379E-2</c:v>
                </c:pt>
                <c:pt idx="230">
                  <c:v>-0.15393876721340938</c:v>
                </c:pt>
                <c:pt idx="231">
                  <c:v>-0.16424075514591863</c:v>
                </c:pt>
                <c:pt idx="232">
                  <c:v>-2.8469682405886765E-2</c:v>
                </c:pt>
                <c:pt idx="233">
                  <c:v>-0.16698693218997818</c:v>
                </c:pt>
                <c:pt idx="234">
                  <c:v>0.14289027324524817</c:v>
                </c:pt>
                <c:pt idx="235">
                  <c:v>4.4067352010511485E-2</c:v>
                </c:pt>
                <c:pt idx="236">
                  <c:v>1.0450936637173669E-2</c:v>
                </c:pt>
                <c:pt idx="237">
                  <c:v>0.33443780025933378</c:v>
                </c:pt>
                <c:pt idx="238">
                  <c:v>0.18182024320720913</c:v>
                </c:pt>
                <c:pt idx="239">
                  <c:v>0.231003932188516</c:v>
                </c:pt>
                <c:pt idx="240">
                  <c:v>-0.17957638536501364</c:v>
                </c:pt>
                <c:pt idx="241">
                  <c:v>-0.2322493526282976</c:v>
                </c:pt>
                <c:pt idx="242">
                  <c:v>-6.5620307662625166E-2</c:v>
                </c:pt>
                <c:pt idx="243">
                  <c:v>-2.7978403189688805E-2</c:v>
                </c:pt>
                <c:pt idx="244">
                  <c:v>-8.1154210111507474E-2</c:v>
                </c:pt>
                <c:pt idx="245">
                  <c:v>-0.29932893527220905</c:v>
                </c:pt>
                <c:pt idx="246">
                  <c:v>-9.5433867674854511E-2</c:v>
                </c:pt>
                <c:pt idx="247">
                  <c:v>-0.11372192103729084</c:v>
                </c:pt>
                <c:pt idx="248">
                  <c:v>-0.27627106777560773</c:v>
                </c:pt>
                <c:pt idx="249">
                  <c:v>-0.21121112521299423</c:v>
                </c:pt>
                <c:pt idx="250">
                  <c:v>4.8639467809916681E-3</c:v>
                </c:pt>
                <c:pt idx="251">
                  <c:v>0.10514078903638335</c:v>
                </c:pt>
                <c:pt idx="252">
                  <c:v>0.36950709282069205</c:v>
                </c:pt>
                <c:pt idx="253">
                  <c:v>-0.1202928279939588</c:v>
                </c:pt>
                <c:pt idx="254">
                  <c:v>-8.5874510815742156E-3</c:v>
                </c:pt>
                <c:pt idx="255">
                  <c:v>0.638092188868157</c:v>
                </c:pt>
                <c:pt idx="256">
                  <c:v>0.48419098593993404</c:v>
                </c:pt>
                <c:pt idx="257">
                  <c:v>0.15644693241639906</c:v>
                </c:pt>
                <c:pt idx="258">
                  <c:v>1.8213770132511797E-2</c:v>
                </c:pt>
                <c:pt idx="259">
                  <c:v>-4.2635434601349331E-2</c:v>
                </c:pt>
                <c:pt idx="260">
                  <c:v>-4.8838229828714219E-2</c:v>
                </c:pt>
                <c:pt idx="261">
                  <c:v>-3.8725137314212787E-3</c:v>
                </c:pt>
                <c:pt idx="262">
                  <c:v>-0.13965389293304087</c:v>
                </c:pt>
                <c:pt idx="263">
                  <c:v>-0.48593862083462636</c:v>
                </c:pt>
                <c:pt idx="264">
                  <c:v>-0.37979092931644676</c:v>
                </c:pt>
                <c:pt idx="265">
                  <c:v>-0.19665258498491944</c:v>
                </c:pt>
                <c:pt idx="266">
                  <c:v>1.4916294603880331E-2</c:v>
                </c:pt>
                <c:pt idx="267">
                  <c:v>-7.5851876591426226E-2</c:v>
                </c:pt>
                <c:pt idx="268">
                  <c:v>7.7033537621723269E-2</c:v>
                </c:pt>
                <c:pt idx="269">
                  <c:v>0.33940132134046141</c:v>
                </c:pt>
                <c:pt idx="270">
                  <c:v>0.50559874123328985</c:v>
                </c:pt>
                <c:pt idx="271">
                  <c:v>0.63482830823443592</c:v>
                </c:pt>
                <c:pt idx="272">
                  <c:v>-0.12559748405606275</c:v>
                </c:pt>
                <c:pt idx="273">
                  <c:v>5.0788670090508248E-2</c:v>
                </c:pt>
                <c:pt idx="274">
                  <c:v>-0.13208537698775835</c:v>
                </c:pt>
                <c:pt idx="275">
                  <c:v>-2.7445806591987143E-2</c:v>
                </c:pt>
                <c:pt idx="276">
                  <c:v>6.5459525953306397E-2</c:v>
                </c:pt>
                <c:pt idx="277">
                  <c:v>0.20843419833094678</c:v>
                </c:pt>
                <c:pt idx="278">
                  <c:v>-9.9087299125162787E-2</c:v>
                </c:pt>
                <c:pt idx="279">
                  <c:v>-0.31350194264491371</c:v>
                </c:pt>
                <c:pt idx="280">
                  <c:v>-0.33102489044322425</c:v>
                </c:pt>
                <c:pt idx="281">
                  <c:v>-0.53829676309831065</c:v>
                </c:pt>
                <c:pt idx="282">
                  <c:v>5.8967165009157441E-2</c:v>
                </c:pt>
                <c:pt idx="283">
                  <c:v>5.4501731147494681E-2</c:v>
                </c:pt>
                <c:pt idx="284">
                  <c:v>-1.9447590835396156E-2</c:v>
                </c:pt>
                <c:pt idx="285">
                  <c:v>0.1899032050572842</c:v>
                </c:pt>
                <c:pt idx="286">
                  <c:v>-3.7520965834442421E-2</c:v>
                </c:pt>
                <c:pt idx="287">
                  <c:v>-0.25294523096581045</c:v>
                </c:pt>
                <c:pt idx="288">
                  <c:v>-9.8401571052271208E-2</c:v>
                </c:pt>
                <c:pt idx="289">
                  <c:v>-3.5146386013986231E-2</c:v>
                </c:pt>
                <c:pt idx="290">
                  <c:v>-0.19651023865911288</c:v>
                </c:pt>
                <c:pt idx="291">
                  <c:v>-3.6656406644568484E-2</c:v>
                </c:pt>
                <c:pt idx="292">
                  <c:v>1.8963736957445576E-2</c:v>
                </c:pt>
                <c:pt idx="293">
                  <c:v>0.3252483750419195</c:v>
                </c:pt>
                <c:pt idx="294">
                  <c:v>0.16758492562274707</c:v>
                </c:pt>
                <c:pt idx="295">
                  <c:v>4.6653944710121742E-2</c:v>
                </c:pt>
                <c:pt idx="296">
                  <c:v>9.5476323666455976E-2</c:v>
                </c:pt>
                <c:pt idx="297">
                  <c:v>0.14807846815752157</c:v>
                </c:pt>
                <c:pt idx="298">
                  <c:v>0.10718393256272485</c:v>
                </c:pt>
                <c:pt idx="299">
                  <c:v>-3.3644276549495089E-2</c:v>
                </c:pt>
                <c:pt idx="300">
                  <c:v>0.3638797127140716</c:v>
                </c:pt>
                <c:pt idx="301">
                  <c:v>0.18381840134164129</c:v>
                </c:pt>
                <c:pt idx="302">
                  <c:v>-7.3843422205534637E-2</c:v>
                </c:pt>
                <c:pt idx="303">
                  <c:v>-3.1115038848206211E-3</c:v>
                </c:pt>
                <c:pt idx="304">
                  <c:v>-7.3521322000891232E-3</c:v>
                </c:pt>
                <c:pt idx="305">
                  <c:v>-0.19724930605792235</c:v>
                </c:pt>
                <c:pt idx="306">
                  <c:v>-0.10639535290473212</c:v>
                </c:pt>
                <c:pt idx="307">
                  <c:v>4.4341742345118007E-2</c:v>
                </c:pt>
                <c:pt idx="308">
                  <c:v>0.28608677457089016</c:v>
                </c:pt>
                <c:pt idx="309">
                  <c:v>0.23794272182336051</c:v>
                </c:pt>
                <c:pt idx="310">
                  <c:v>0.11708211876044583</c:v>
                </c:pt>
                <c:pt idx="311">
                  <c:v>0.1556414446885892</c:v>
                </c:pt>
                <c:pt idx="312">
                  <c:v>-3.9878334811080052E-2</c:v>
                </c:pt>
                <c:pt idx="313">
                  <c:v>0.16362084240734021</c:v>
                </c:pt>
                <c:pt idx="314">
                  <c:v>-1.2569939577325329E-2</c:v>
                </c:pt>
                <c:pt idx="315">
                  <c:v>-0.25796117502643057</c:v>
                </c:pt>
                <c:pt idx="316">
                  <c:v>-0.58471173824388778</c:v>
                </c:pt>
                <c:pt idx="317">
                  <c:v>-0.23149811066635095</c:v>
                </c:pt>
                <c:pt idx="318">
                  <c:v>-0.56406100970427708</c:v>
                </c:pt>
                <c:pt idx="319">
                  <c:v>-0.11893817928890016</c:v>
                </c:pt>
                <c:pt idx="320">
                  <c:v>-0.10042964819157163</c:v>
                </c:pt>
                <c:pt idx="321">
                  <c:v>-0.10751484761930108</c:v>
                </c:pt>
                <c:pt idx="322">
                  <c:v>-0.10503221101375182</c:v>
                </c:pt>
                <c:pt idx="323">
                  <c:v>2.7995771843027484E-2</c:v>
                </c:pt>
                <c:pt idx="324">
                  <c:v>0.26675922208641634</c:v>
                </c:pt>
                <c:pt idx="325">
                  <c:v>0.33083440424260235</c:v>
                </c:pt>
                <c:pt idx="326">
                  <c:v>0.44335552755025631</c:v>
                </c:pt>
                <c:pt idx="327">
                  <c:v>0.14202337257710074</c:v>
                </c:pt>
                <c:pt idx="328">
                  <c:v>0.60989749516478931</c:v>
                </c:pt>
                <c:pt idx="329">
                  <c:v>0.72636843104704241</c:v>
                </c:pt>
                <c:pt idx="330">
                  <c:v>0.33658170749355243</c:v>
                </c:pt>
                <c:pt idx="331">
                  <c:v>0.27304500562563838</c:v>
                </c:pt>
                <c:pt idx="332">
                  <c:v>7.544064464867084E-2</c:v>
                </c:pt>
                <c:pt idx="333">
                  <c:v>3.9213302513342541E-2</c:v>
                </c:pt>
                <c:pt idx="334">
                  <c:v>7.3631682804924381E-2</c:v>
                </c:pt>
                <c:pt idx="335">
                  <c:v>9.6242865303309166E-2</c:v>
                </c:pt>
                <c:pt idx="336">
                  <c:v>-3.1629723821508193E-2</c:v>
                </c:pt>
                <c:pt idx="337">
                  <c:v>0.22604419884788918</c:v>
                </c:pt>
                <c:pt idx="338">
                  <c:v>-9.7225076620791384E-2</c:v>
                </c:pt>
                <c:pt idx="339">
                  <c:v>-0.1003030451132183</c:v>
                </c:pt>
                <c:pt idx="340">
                  <c:v>2.8985436395028152E-2</c:v>
                </c:pt>
                <c:pt idx="341">
                  <c:v>9.8284812084690643E-2</c:v>
                </c:pt>
                <c:pt idx="342">
                  <c:v>-8.9786933759832266E-3</c:v>
                </c:pt>
                <c:pt idx="343">
                  <c:v>-0.33133247503262542</c:v>
                </c:pt>
                <c:pt idx="344">
                  <c:v>-0.21110655762707919</c:v>
                </c:pt>
                <c:pt idx="345">
                  <c:v>-0.43804561925276619</c:v>
                </c:pt>
                <c:pt idx="346">
                  <c:v>-0.15278531188618061</c:v>
                </c:pt>
                <c:pt idx="347">
                  <c:v>-1.3778595286906281E-3</c:v>
                </c:pt>
                <c:pt idx="348">
                  <c:v>-5.6577475404500532E-2</c:v>
                </c:pt>
                <c:pt idx="349">
                  <c:v>-0.41346634984696351</c:v>
                </c:pt>
                <c:pt idx="350">
                  <c:v>0.12403433756436577</c:v>
                </c:pt>
                <c:pt idx="351">
                  <c:v>-0.26432364466762337</c:v>
                </c:pt>
                <c:pt idx="352">
                  <c:v>-0.14375249396120715</c:v>
                </c:pt>
                <c:pt idx="353">
                  <c:v>7.3793349445669065E-2</c:v>
                </c:pt>
                <c:pt idx="354">
                  <c:v>-5.3666420034474527E-2</c:v>
                </c:pt>
                <c:pt idx="355">
                  <c:v>-0.35369173178333435</c:v>
                </c:pt>
                <c:pt idx="356">
                  <c:v>1.9235318491575448E-2</c:v>
                </c:pt>
                <c:pt idx="357">
                  <c:v>-3.5320686749674479E-2</c:v>
                </c:pt>
                <c:pt idx="358">
                  <c:v>-5.4887140736974871E-2</c:v>
                </c:pt>
                <c:pt idx="359">
                  <c:v>-0.3882079394288378</c:v>
                </c:pt>
                <c:pt idx="360">
                  <c:v>1.6200998091470353E-2</c:v>
                </c:pt>
                <c:pt idx="361">
                  <c:v>-0.49422759291091811</c:v>
                </c:pt>
                <c:pt idx="362">
                  <c:v>-7.7734678950904801E-2</c:v>
                </c:pt>
                <c:pt idx="363">
                  <c:v>0.13918503775570201</c:v>
                </c:pt>
                <c:pt idx="364">
                  <c:v>0.16627795954011049</c:v>
                </c:pt>
                <c:pt idx="365">
                  <c:v>0.14956150167743232</c:v>
                </c:pt>
                <c:pt idx="366">
                  <c:v>0.28016347513273221</c:v>
                </c:pt>
                <c:pt idx="367">
                  <c:v>0.19440230109852585</c:v>
                </c:pt>
                <c:pt idx="368">
                  <c:v>0.31386061746067817</c:v>
                </c:pt>
                <c:pt idx="369">
                  <c:v>0.30979376739463138</c:v>
                </c:pt>
                <c:pt idx="370">
                  <c:v>0.19777556779557237</c:v>
                </c:pt>
                <c:pt idx="371">
                  <c:v>0.21769851106939164</c:v>
                </c:pt>
                <c:pt idx="372">
                  <c:v>0.32946896270622972</c:v>
                </c:pt>
                <c:pt idx="373">
                  <c:v>0.25631598051251814</c:v>
                </c:pt>
                <c:pt idx="374">
                  <c:v>0.17268212498290936</c:v>
                </c:pt>
                <c:pt idx="375">
                  <c:v>-0.55312442346496127</c:v>
                </c:pt>
                <c:pt idx="376">
                  <c:v>-0.30995022018176321</c:v>
                </c:pt>
                <c:pt idx="377">
                  <c:v>0.41944148479135634</c:v>
                </c:pt>
                <c:pt idx="378">
                  <c:v>-0.32052810097759732</c:v>
                </c:pt>
                <c:pt idx="379">
                  <c:v>0.31713998034616253</c:v>
                </c:pt>
                <c:pt idx="380">
                  <c:v>0.20805845762576158</c:v>
                </c:pt>
                <c:pt idx="381">
                  <c:v>2.1358410340275746E-2</c:v>
                </c:pt>
                <c:pt idx="382">
                  <c:v>3.4093903935739078E-3</c:v>
                </c:pt>
                <c:pt idx="383">
                  <c:v>-1.5739822902334666E-2</c:v>
                </c:pt>
                <c:pt idx="384">
                  <c:v>0.22807000027807156</c:v>
                </c:pt>
                <c:pt idx="385">
                  <c:v>0.19725682724336746</c:v>
                </c:pt>
                <c:pt idx="386">
                  <c:v>0.17749231946305866</c:v>
                </c:pt>
                <c:pt idx="387">
                  <c:v>0.15820130204381133</c:v>
                </c:pt>
                <c:pt idx="388">
                  <c:v>0.3124410774076587</c:v>
                </c:pt>
                <c:pt idx="389">
                  <c:v>0.52090508216010356</c:v>
                </c:pt>
                <c:pt idx="390">
                  <c:v>0.38670810961378166</c:v>
                </c:pt>
                <c:pt idx="391">
                  <c:v>0.11492334994026088</c:v>
                </c:pt>
                <c:pt idx="392">
                  <c:v>0.26013110134477557</c:v>
                </c:pt>
                <c:pt idx="393">
                  <c:v>5.7050672326942831E-2</c:v>
                </c:pt>
                <c:pt idx="394">
                  <c:v>0.12816484740251965</c:v>
                </c:pt>
                <c:pt idx="395">
                  <c:v>0.23214148319448658</c:v>
                </c:pt>
                <c:pt idx="396">
                  <c:v>0.18773299578119129</c:v>
                </c:pt>
                <c:pt idx="397">
                  <c:v>2.5803002407569053E-2</c:v>
                </c:pt>
                <c:pt idx="398">
                  <c:v>4.6010156346643072E-2</c:v>
                </c:pt>
                <c:pt idx="399">
                  <c:v>-5.256755841776517E-2</c:v>
                </c:pt>
                <c:pt idx="400">
                  <c:v>0.20806526089241117</c:v>
                </c:pt>
                <c:pt idx="401">
                  <c:v>-5.4584180285177197E-2</c:v>
                </c:pt>
                <c:pt idx="402">
                  <c:v>3.6965092775898434E-2</c:v>
                </c:pt>
                <c:pt idx="403">
                  <c:v>-5.2849167402253094E-2</c:v>
                </c:pt>
                <c:pt idx="404">
                  <c:v>5.2094447410798495E-2</c:v>
                </c:pt>
                <c:pt idx="405">
                  <c:v>0.2275107767815765</c:v>
                </c:pt>
                <c:pt idx="406">
                  <c:v>-0.24804722362748954</c:v>
                </c:pt>
                <c:pt idx="407">
                  <c:v>0.23559748191323671</c:v>
                </c:pt>
                <c:pt idx="408">
                  <c:v>-0.28364942399592863</c:v>
                </c:pt>
                <c:pt idx="409">
                  <c:v>0.21859059226986233</c:v>
                </c:pt>
                <c:pt idx="410">
                  <c:v>-0.50456123066053848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75-419B-826A-8A595F853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414336"/>
        <c:axId val="483414728"/>
      </c:scatterChart>
      <c:valAx>
        <c:axId val="48341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83414728"/>
        <c:crossesAt val="-1.0000000000000001E+300"/>
        <c:crossBetween val="midCat"/>
      </c:valAx>
      <c:valAx>
        <c:axId val="483414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8341433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477310367671414"/>
          <c:w val="0.94859813084112155"/>
          <c:h val="0.82560450480291492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'NeuralTools-Summary'!$D$1788:$D$2843</c:f>
              <c:numCache>
                <c:formatCode>General</c:formatCode>
                <c:ptCount val="1056"/>
                <c:pt idx="0">
                  <c:v>-1.464150181815449</c:v>
                </c:pt>
                <c:pt idx="1">
                  <c:v>-1.464150181815449</c:v>
                </c:pt>
                <c:pt idx="2">
                  <c:v>-1.4585454968406124</c:v>
                </c:pt>
                <c:pt idx="3">
                  <c:v>-1.4585454968406124</c:v>
                </c:pt>
                <c:pt idx="4">
                  <c:v>-1.4529408118657758</c:v>
                </c:pt>
                <c:pt idx="5">
                  <c:v>-1.4529408118657758</c:v>
                </c:pt>
                <c:pt idx="6">
                  <c:v>-1.4473361268909393</c:v>
                </c:pt>
                <c:pt idx="7">
                  <c:v>-1.4473361268909393</c:v>
                </c:pt>
                <c:pt idx="8">
                  <c:v>-1.4417314419161027</c:v>
                </c:pt>
                <c:pt idx="9">
                  <c:v>-1.4417314419161027</c:v>
                </c:pt>
                <c:pt idx="10">
                  <c:v>-1.4361267569412661</c:v>
                </c:pt>
                <c:pt idx="11">
                  <c:v>-1.4361267569412661</c:v>
                </c:pt>
                <c:pt idx="12">
                  <c:v>-1.4305220719664296</c:v>
                </c:pt>
                <c:pt idx="13">
                  <c:v>-1.4305220719664296</c:v>
                </c:pt>
                <c:pt idx="14">
                  <c:v>-1.424917386991593</c:v>
                </c:pt>
                <c:pt idx="15">
                  <c:v>-1.424917386991593</c:v>
                </c:pt>
                <c:pt idx="16">
                  <c:v>-1.4193127020167564</c:v>
                </c:pt>
                <c:pt idx="17">
                  <c:v>-1.4193127020167564</c:v>
                </c:pt>
                <c:pt idx="18">
                  <c:v>-1.4137080170419198</c:v>
                </c:pt>
                <c:pt idx="19">
                  <c:v>-1.4137080170419198</c:v>
                </c:pt>
                <c:pt idx="20">
                  <c:v>-1.4081033320670833</c:v>
                </c:pt>
                <c:pt idx="21">
                  <c:v>-1.4081033320670833</c:v>
                </c:pt>
                <c:pt idx="22">
                  <c:v>-1.4024986470922467</c:v>
                </c:pt>
                <c:pt idx="23">
                  <c:v>-1.4024986470922467</c:v>
                </c:pt>
                <c:pt idx="24">
                  <c:v>-1.3968939621174101</c:v>
                </c:pt>
                <c:pt idx="25">
                  <c:v>-1.3968939621174101</c:v>
                </c:pt>
                <c:pt idx="26">
                  <c:v>-1.3912892771425736</c:v>
                </c:pt>
                <c:pt idx="27">
                  <c:v>-1.3912892771425736</c:v>
                </c:pt>
                <c:pt idx="28">
                  <c:v>-1.385684592167737</c:v>
                </c:pt>
                <c:pt idx="29">
                  <c:v>-1.385684592167737</c:v>
                </c:pt>
                <c:pt idx="30">
                  <c:v>-1.3800799071929004</c:v>
                </c:pt>
                <c:pt idx="31">
                  <c:v>-1.3800799071929004</c:v>
                </c:pt>
                <c:pt idx="32">
                  <c:v>-1.3744752222180638</c:v>
                </c:pt>
                <c:pt idx="33">
                  <c:v>-1.3744752222180638</c:v>
                </c:pt>
                <c:pt idx="34">
                  <c:v>-1.3688705372432273</c:v>
                </c:pt>
                <c:pt idx="35">
                  <c:v>-1.3688705372432273</c:v>
                </c:pt>
                <c:pt idx="36">
                  <c:v>-1.3632658522683907</c:v>
                </c:pt>
                <c:pt idx="37">
                  <c:v>-1.3632658522683907</c:v>
                </c:pt>
                <c:pt idx="38">
                  <c:v>-1.3576611672935541</c:v>
                </c:pt>
                <c:pt idx="39">
                  <c:v>-1.3576611672935541</c:v>
                </c:pt>
                <c:pt idx="40">
                  <c:v>-1.3520564823187176</c:v>
                </c:pt>
                <c:pt idx="41">
                  <c:v>-1.3520564823187176</c:v>
                </c:pt>
                <c:pt idx="42">
                  <c:v>-1.346451797343881</c:v>
                </c:pt>
                <c:pt idx="43">
                  <c:v>-1.346451797343881</c:v>
                </c:pt>
                <c:pt idx="44">
                  <c:v>-1.3408471123690444</c:v>
                </c:pt>
                <c:pt idx="45">
                  <c:v>-1.3408471123690444</c:v>
                </c:pt>
                <c:pt idx="46">
                  <c:v>-1.3352424273942078</c:v>
                </c:pt>
                <c:pt idx="47">
                  <c:v>-1.3352424273942078</c:v>
                </c:pt>
                <c:pt idx="48">
                  <c:v>-1.3296377424193713</c:v>
                </c:pt>
                <c:pt idx="49">
                  <c:v>-1.3296377424193713</c:v>
                </c:pt>
                <c:pt idx="50">
                  <c:v>-1.3240330574445347</c:v>
                </c:pt>
                <c:pt idx="51">
                  <c:v>-1.3240330574445347</c:v>
                </c:pt>
                <c:pt idx="52">
                  <c:v>-1.3184283724696981</c:v>
                </c:pt>
                <c:pt idx="53">
                  <c:v>-1.3184283724696981</c:v>
                </c:pt>
                <c:pt idx="54">
                  <c:v>-1.3128236874948616</c:v>
                </c:pt>
                <c:pt idx="55">
                  <c:v>-1.3128236874948616</c:v>
                </c:pt>
                <c:pt idx="56">
                  <c:v>-1.307219002520025</c:v>
                </c:pt>
                <c:pt idx="57">
                  <c:v>-1.307219002520025</c:v>
                </c:pt>
                <c:pt idx="58">
                  <c:v>-1.3016143175451884</c:v>
                </c:pt>
                <c:pt idx="59">
                  <c:v>-1.3016143175451884</c:v>
                </c:pt>
                <c:pt idx="60">
                  <c:v>-1.2960096325703518</c:v>
                </c:pt>
                <c:pt idx="61">
                  <c:v>-1.2960096325703518</c:v>
                </c:pt>
                <c:pt idx="62">
                  <c:v>-1.2904049475955153</c:v>
                </c:pt>
                <c:pt idx="63">
                  <c:v>-1.2904049475955153</c:v>
                </c:pt>
                <c:pt idx="64">
                  <c:v>-1.2848002626206787</c:v>
                </c:pt>
                <c:pt idx="65">
                  <c:v>-1.2848002626206787</c:v>
                </c:pt>
                <c:pt idx="66">
                  <c:v>-1.2791955776458421</c:v>
                </c:pt>
                <c:pt idx="67">
                  <c:v>-1.2791955776458421</c:v>
                </c:pt>
                <c:pt idx="68">
                  <c:v>-1.2735908926710056</c:v>
                </c:pt>
                <c:pt idx="69">
                  <c:v>-1.2735908926710056</c:v>
                </c:pt>
                <c:pt idx="70">
                  <c:v>-1.267986207696169</c:v>
                </c:pt>
                <c:pt idx="71">
                  <c:v>-1.267986207696169</c:v>
                </c:pt>
                <c:pt idx="72">
                  <c:v>-1.2623815227213324</c:v>
                </c:pt>
                <c:pt idx="73">
                  <c:v>-1.2623815227213324</c:v>
                </c:pt>
                <c:pt idx="74">
                  <c:v>-1.2567768377464958</c:v>
                </c:pt>
                <c:pt idx="75">
                  <c:v>-1.2567768377464958</c:v>
                </c:pt>
                <c:pt idx="76">
                  <c:v>-1.2511721527716593</c:v>
                </c:pt>
                <c:pt idx="77">
                  <c:v>-1.2511721527716593</c:v>
                </c:pt>
                <c:pt idx="78">
                  <c:v>-1.2455674677968227</c:v>
                </c:pt>
                <c:pt idx="79">
                  <c:v>-1.2455674677968227</c:v>
                </c:pt>
                <c:pt idx="80">
                  <c:v>-1.2399627828219861</c:v>
                </c:pt>
                <c:pt idx="81">
                  <c:v>-1.2399627828219861</c:v>
                </c:pt>
                <c:pt idx="82">
                  <c:v>-1.2343580978471496</c:v>
                </c:pt>
                <c:pt idx="83">
                  <c:v>-1.2343580978471496</c:v>
                </c:pt>
                <c:pt idx="84">
                  <c:v>-1.228753412872313</c:v>
                </c:pt>
                <c:pt idx="85">
                  <c:v>-1.228753412872313</c:v>
                </c:pt>
                <c:pt idx="86">
                  <c:v>-1.2231487278974764</c:v>
                </c:pt>
                <c:pt idx="87">
                  <c:v>-1.2231487278974764</c:v>
                </c:pt>
                <c:pt idx="88">
                  <c:v>-1.2175440429226398</c:v>
                </c:pt>
                <c:pt idx="89">
                  <c:v>-1.2175440429226398</c:v>
                </c:pt>
                <c:pt idx="90">
                  <c:v>-1.2119393579478033</c:v>
                </c:pt>
                <c:pt idx="91">
                  <c:v>-1.2119393579478033</c:v>
                </c:pt>
                <c:pt idx="92">
                  <c:v>-1.2093917738683322</c:v>
                </c:pt>
                <c:pt idx="93">
                  <c:v>-1.2093917738683322</c:v>
                </c:pt>
                <c:pt idx="94">
                  <c:v>-1.2093917738683322</c:v>
                </c:pt>
                <c:pt idx="95">
                  <c:v>-1.2093917738683322</c:v>
                </c:pt>
                <c:pt idx="96">
                  <c:v>-1.2093917738683322</c:v>
                </c:pt>
                <c:pt idx="97">
                  <c:v>-1.2093917738683322</c:v>
                </c:pt>
                <c:pt idx="98">
                  <c:v>-1.2037870888934956</c:v>
                </c:pt>
                <c:pt idx="99">
                  <c:v>-1.2037870888934956</c:v>
                </c:pt>
                <c:pt idx="100">
                  <c:v>-1.198182403918659</c:v>
                </c:pt>
                <c:pt idx="101">
                  <c:v>-1.198182403918659</c:v>
                </c:pt>
                <c:pt idx="102">
                  <c:v>-1.1925777189438225</c:v>
                </c:pt>
                <c:pt idx="103">
                  <c:v>-1.1925777189438225</c:v>
                </c:pt>
                <c:pt idx="104">
                  <c:v>-1.1869730339689859</c:v>
                </c:pt>
                <c:pt idx="105">
                  <c:v>-1.1869730339689859</c:v>
                </c:pt>
                <c:pt idx="106">
                  <c:v>-1.1813683489941493</c:v>
                </c:pt>
                <c:pt idx="107">
                  <c:v>-1.1813683489941493</c:v>
                </c:pt>
                <c:pt idx="108">
                  <c:v>-1.1757636640193128</c:v>
                </c:pt>
                <c:pt idx="109">
                  <c:v>-1.1757636640193128</c:v>
                </c:pt>
                <c:pt idx="110">
                  <c:v>-1.1701589790444762</c:v>
                </c:pt>
                <c:pt idx="111">
                  <c:v>-1.1701589790444762</c:v>
                </c:pt>
                <c:pt idx="112">
                  <c:v>-1.1645542940696396</c:v>
                </c:pt>
                <c:pt idx="113">
                  <c:v>-1.1645542940696396</c:v>
                </c:pt>
                <c:pt idx="114">
                  <c:v>-1.158949609094803</c:v>
                </c:pt>
                <c:pt idx="115">
                  <c:v>-1.158949609094803</c:v>
                </c:pt>
                <c:pt idx="116">
                  <c:v>-1.1533449241199665</c:v>
                </c:pt>
                <c:pt idx="117">
                  <c:v>-1.1533449241199665</c:v>
                </c:pt>
                <c:pt idx="118">
                  <c:v>-1.1477402391451299</c:v>
                </c:pt>
                <c:pt idx="119">
                  <c:v>-1.1477402391451299</c:v>
                </c:pt>
                <c:pt idx="120">
                  <c:v>-1.1421355541702933</c:v>
                </c:pt>
                <c:pt idx="121">
                  <c:v>-1.1421355541702933</c:v>
                </c:pt>
                <c:pt idx="122">
                  <c:v>-1.1365308691954568</c:v>
                </c:pt>
                <c:pt idx="123">
                  <c:v>-1.1365308691954568</c:v>
                </c:pt>
                <c:pt idx="124">
                  <c:v>-1.1309261842206202</c:v>
                </c:pt>
                <c:pt idx="125">
                  <c:v>-1.1309261842206202</c:v>
                </c:pt>
                <c:pt idx="126">
                  <c:v>-1.1253214992457836</c:v>
                </c:pt>
                <c:pt idx="127">
                  <c:v>-1.1253214992457836</c:v>
                </c:pt>
                <c:pt idx="128">
                  <c:v>-1.119716814270947</c:v>
                </c:pt>
                <c:pt idx="129">
                  <c:v>-1.119716814270947</c:v>
                </c:pt>
                <c:pt idx="130">
                  <c:v>-1.1141121292961103</c:v>
                </c:pt>
                <c:pt idx="131">
                  <c:v>-1.1141121292961103</c:v>
                </c:pt>
                <c:pt idx="132">
                  <c:v>-1.1085074443212737</c:v>
                </c:pt>
                <c:pt idx="133">
                  <c:v>-1.1085074443212737</c:v>
                </c:pt>
                <c:pt idx="134">
                  <c:v>-1.1029027593464371</c:v>
                </c:pt>
                <c:pt idx="135">
                  <c:v>-1.1029027593464371</c:v>
                </c:pt>
                <c:pt idx="136">
                  <c:v>-1.0972980743716005</c:v>
                </c:pt>
                <c:pt idx="137">
                  <c:v>-1.0972980743716005</c:v>
                </c:pt>
                <c:pt idx="138">
                  <c:v>-1.091693389396764</c:v>
                </c:pt>
                <c:pt idx="139">
                  <c:v>-1.091693389396764</c:v>
                </c:pt>
                <c:pt idx="140">
                  <c:v>-1.0860887044219274</c:v>
                </c:pt>
                <c:pt idx="141">
                  <c:v>-1.0860887044219274</c:v>
                </c:pt>
                <c:pt idx="142">
                  <c:v>-1.0804840194470908</c:v>
                </c:pt>
                <c:pt idx="143">
                  <c:v>-1.0804840194470908</c:v>
                </c:pt>
                <c:pt idx="144">
                  <c:v>-1.0748793344722543</c:v>
                </c:pt>
                <c:pt idx="145">
                  <c:v>-1.0748793344722543</c:v>
                </c:pt>
                <c:pt idx="146">
                  <c:v>-1.0692746494974177</c:v>
                </c:pt>
                <c:pt idx="147">
                  <c:v>-1.0692746494974177</c:v>
                </c:pt>
                <c:pt idx="148">
                  <c:v>-1.0636699645225811</c:v>
                </c:pt>
                <c:pt idx="149">
                  <c:v>-1.0636699645225811</c:v>
                </c:pt>
                <c:pt idx="150">
                  <c:v>-1.0580652795477445</c:v>
                </c:pt>
                <c:pt idx="151">
                  <c:v>-1.0580652795477445</c:v>
                </c:pt>
                <c:pt idx="152">
                  <c:v>-1.052460594572908</c:v>
                </c:pt>
                <c:pt idx="153">
                  <c:v>-1.052460594572908</c:v>
                </c:pt>
                <c:pt idx="154">
                  <c:v>-1.0468559095980714</c:v>
                </c:pt>
                <c:pt idx="155">
                  <c:v>-1.0468559095980714</c:v>
                </c:pt>
                <c:pt idx="156">
                  <c:v>-1.0412512246232348</c:v>
                </c:pt>
                <c:pt idx="157">
                  <c:v>-1.0412512246232348</c:v>
                </c:pt>
                <c:pt idx="158">
                  <c:v>-1.0356465396483983</c:v>
                </c:pt>
                <c:pt idx="159">
                  <c:v>-1.0356465396483983</c:v>
                </c:pt>
                <c:pt idx="160">
                  <c:v>-1.0300418546735617</c:v>
                </c:pt>
                <c:pt idx="161">
                  <c:v>-1.0300418546735617</c:v>
                </c:pt>
                <c:pt idx="162">
                  <c:v>-1.0244371696987251</c:v>
                </c:pt>
                <c:pt idx="163">
                  <c:v>-1.0244371696987251</c:v>
                </c:pt>
                <c:pt idx="164">
                  <c:v>-1.0188324847238885</c:v>
                </c:pt>
                <c:pt idx="165">
                  <c:v>-1.0188324847238885</c:v>
                </c:pt>
                <c:pt idx="166">
                  <c:v>-1.013227799749052</c:v>
                </c:pt>
                <c:pt idx="167">
                  <c:v>-1.013227799749052</c:v>
                </c:pt>
                <c:pt idx="168">
                  <c:v>-1.0076231147742154</c:v>
                </c:pt>
                <c:pt idx="169">
                  <c:v>-1.0076231147742154</c:v>
                </c:pt>
                <c:pt idx="170">
                  <c:v>-1.0020184297993788</c:v>
                </c:pt>
                <c:pt idx="171">
                  <c:v>-1.0020184297993788</c:v>
                </c:pt>
                <c:pt idx="172">
                  <c:v>-0.99641374482454237</c:v>
                </c:pt>
                <c:pt idx="173">
                  <c:v>-0.99641374482454237</c:v>
                </c:pt>
                <c:pt idx="174">
                  <c:v>-0.9908090598497058</c:v>
                </c:pt>
                <c:pt idx="175">
                  <c:v>-0.9908090598497058</c:v>
                </c:pt>
                <c:pt idx="176">
                  <c:v>-0.98520437487486923</c:v>
                </c:pt>
                <c:pt idx="177">
                  <c:v>-0.98520437487486923</c:v>
                </c:pt>
                <c:pt idx="178">
                  <c:v>-0.97959968990003266</c:v>
                </c:pt>
                <c:pt idx="179">
                  <c:v>-0.97959968990003266</c:v>
                </c:pt>
                <c:pt idx="180">
                  <c:v>-0.97399500492519608</c:v>
                </c:pt>
                <c:pt idx="181">
                  <c:v>-0.97399500492519608</c:v>
                </c:pt>
                <c:pt idx="182">
                  <c:v>-0.96839031995035951</c:v>
                </c:pt>
                <c:pt idx="183">
                  <c:v>-0.96839031995035951</c:v>
                </c:pt>
                <c:pt idx="184">
                  <c:v>-0.96278563497552294</c:v>
                </c:pt>
                <c:pt idx="185">
                  <c:v>-0.96278563497552294</c:v>
                </c:pt>
                <c:pt idx="186">
                  <c:v>-0.95718095000068637</c:v>
                </c:pt>
                <c:pt idx="187">
                  <c:v>-0.95718095000068637</c:v>
                </c:pt>
                <c:pt idx="188">
                  <c:v>-0.95463336592121517</c:v>
                </c:pt>
                <c:pt idx="189">
                  <c:v>-0.95463336592121517</c:v>
                </c:pt>
                <c:pt idx="190">
                  <c:v>-0.95463336592121517</c:v>
                </c:pt>
                <c:pt idx="191">
                  <c:v>-0.95463336592121517</c:v>
                </c:pt>
                <c:pt idx="192">
                  <c:v>-0.95463336592121517</c:v>
                </c:pt>
                <c:pt idx="193">
                  <c:v>-0.95463336592121517</c:v>
                </c:pt>
                <c:pt idx="194">
                  <c:v>-0.9490286809463786</c:v>
                </c:pt>
                <c:pt idx="195">
                  <c:v>-0.9490286809463786</c:v>
                </c:pt>
                <c:pt idx="196">
                  <c:v>-0.94342399597154203</c:v>
                </c:pt>
                <c:pt idx="197">
                  <c:v>-0.94342399597154203</c:v>
                </c:pt>
                <c:pt idx="198">
                  <c:v>-0.93781931099670546</c:v>
                </c:pt>
                <c:pt idx="199">
                  <c:v>-0.93781931099670546</c:v>
                </c:pt>
                <c:pt idx="200">
                  <c:v>-0.93221462602186889</c:v>
                </c:pt>
                <c:pt idx="201">
                  <c:v>-0.93221462602186889</c:v>
                </c:pt>
                <c:pt idx="202">
                  <c:v>-0.92660994104703231</c:v>
                </c:pt>
                <c:pt idx="203">
                  <c:v>-0.92660994104703231</c:v>
                </c:pt>
                <c:pt idx="204">
                  <c:v>-0.92100525607219574</c:v>
                </c:pt>
                <c:pt idx="205">
                  <c:v>-0.92100525607219574</c:v>
                </c:pt>
                <c:pt idx="206">
                  <c:v>-0.91540057109735917</c:v>
                </c:pt>
                <c:pt idx="207">
                  <c:v>-0.91540057109735917</c:v>
                </c:pt>
                <c:pt idx="208">
                  <c:v>-0.9097958861225226</c:v>
                </c:pt>
                <c:pt idx="209">
                  <c:v>-0.9097958861225226</c:v>
                </c:pt>
                <c:pt idx="210">
                  <c:v>-0.90419120114768603</c:v>
                </c:pt>
                <c:pt idx="211">
                  <c:v>-0.90419120114768603</c:v>
                </c:pt>
                <c:pt idx="212">
                  <c:v>-0.89858651617284946</c:v>
                </c:pt>
                <c:pt idx="213">
                  <c:v>-0.89858651617284946</c:v>
                </c:pt>
                <c:pt idx="214">
                  <c:v>-0.89298183119801289</c:v>
                </c:pt>
                <c:pt idx="215">
                  <c:v>-0.89298183119801289</c:v>
                </c:pt>
                <c:pt idx="216">
                  <c:v>-0.88737714622317632</c:v>
                </c:pt>
                <c:pt idx="217">
                  <c:v>-0.88737714622317632</c:v>
                </c:pt>
                <c:pt idx="218">
                  <c:v>-0.88177246124833975</c:v>
                </c:pt>
                <c:pt idx="219">
                  <c:v>-0.88177246124833975</c:v>
                </c:pt>
                <c:pt idx="220">
                  <c:v>-0.87616777627350317</c:v>
                </c:pt>
                <c:pt idx="221">
                  <c:v>-0.87616777627350317</c:v>
                </c:pt>
                <c:pt idx="222">
                  <c:v>-0.8705630912986666</c:v>
                </c:pt>
                <c:pt idx="223">
                  <c:v>-0.8705630912986666</c:v>
                </c:pt>
                <c:pt idx="224">
                  <c:v>-0.86495840632383003</c:v>
                </c:pt>
                <c:pt idx="225">
                  <c:v>-0.86495840632383003</c:v>
                </c:pt>
                <c:pt idx="226">
                  <c:v>-0.85935372134899335</c:v>
                </c:pt>
                <c:pt idx="227">
                  <c:v>-0.85935372134899335</c:v>
                </c:pt>
                <c:pt idx="228">
                  <c:v>-0.85374903637415678</c:v>
                </c:pt>
                <c:pt idx="229">
                  <c:v>-0.85374903637415678</c:v>
                </c:pt>
                <c:pt idx="230">
                  <c:v>-0.84814435139932021</c:v>
                </c:pt>
                <c:pt idx="231">
                  <c:v>-0.84814435139932021</c:v>
                </c:pt>
                <c:pt idx="232">
                  <c:v>-0.84253966642448364</c:v>
                </c:pt>
                <c:pt idx="233">
                  <c:v>-0.84253966642448364</c:v>
                </c:pt>
                <c:pt idx="234">
                  <c:v>-0.83693498144964706</c:v>
                </c:pt>
                <c:pt idx="235">
                  <c:v>-0.83693498144964706</c:v>
                </c:pt>
                <c:pt idx="236">
                  <c:v>-0.83133029647481049</c:v>
                </c:pt>
                <c:pt idx="237">
                  <c:v>-0.83133029647481049</c:v>
                </c:pt>
                <c:pt idx="238">
                  <c:v>-0.82572561149997392</c:v>
                </c:pt>
                <c:pt idx="239">
                  <c:v>-0.82572561149997392</c:v>
                </c:pt>
                <c:pt idx="240">
                  <c:v>-0.82012092652513735</c:v>
                </c:pt>
                <c:pt idx="241">
                  <c:v>-0.82012092652513735</c:v>
                </c:pt>
                <c:pt idx="242">
                  <c:v>-0.81451624155030078</c:v>
                </c:pt>
                <c:pt idx="243">
                  <c:v>-0.81451624155030078</c:v>
                </c:pt>
                <c:pt idx="244">
                  <c:v>-0.80891155657546421</c:v>
                </c:pt>
                <c:pt idx="245">
                  <c:v>-0.80891155657546421</c:v>
                </c:pt>
                <c:pt idx="246">
                  <c:v>-0.80330687160062764</c:v>
                </c:pt>
                <c:pt idx="247">
                  <c:v>-0.80330687160062764</c:v>
                </c:pt>
                <c:pt idx="248">
                  <c:v>-0.79770218662579107</c:v>
                </c:pt>
                <c:pt idx="249">
                  <c:v>-0.79770218662579107</c:v>
                </c:pt>
                <c:pt idx="250">
                  <c:v>-0.79209750165095449</c:v>
                </c:pt>
                <c:pt idx="251">
                  <c:v>-0.79209750165095449</c:v>
                </c:pt>
                <c:pt idx="252">
                  <c:v>-0.78649281667611792</c:v>
                </c:pt>
                <c:pt idx="253">
                  <c:v>-0.78649281667611792</c:v>
                </c:pt>
                <c:pt idx="254">
                  <c:v>-0.78088813170128135</c:v>
                </c:pt>
                <c:pt idx="255">
                  <c:v>-0.78088813170128135</c:v>
                </c:pt>
                <c:pt idx="256">
                  <c:v>-0.77528344672644478</c:v>
                </c:pt>
                <c:pt idx="257">
                  <c:v>-0.77528344672644478</c:v>
                </c:pt>
                <c:pt idx="258">
                  <c:v>-0.76967876175160821</c:v>
                </c:pt>
                <c:pt idx="259">
                  <c:v>-0.76967876175160821</c:v>
                </c:pt>
                <c:pt idx="260">
                  <c:v>-0.76407407677677164</c:v>
                </c:pt>
                <c:pt idx="261">
                  <c:v>-0.76407407677677164</c:v>
                </c:pt>
                <c:pt idx="262">
                  <c:v>-0.75846939180193507</c:v>
                </c:pt>
                <c:pt idx="263">
                  <c:v>-0.75846939180193507</c:v>
                </c:pt>
                <c:pt idx="264">
                  <c:v>-0.7528647068270985</c:v>
                </c:pt>
                <c:pt idx="265">
                  <c:v>-0.7528647068270985</c:v>
                </c:pt>
                <c:pt idx="266">
                  <c:v>-0.74726002185226192</c:v>
                </c:pt>
                <c:pt idx="267">
                  <c:v>-0.74726002185226192</c:v>
                </c:pt>
                <c:pt idx="268">
                  <c:v>-0.74165533687742535</c:v>
                </c:pt>
                <c:pt idx="269">
                  <c:v>-0.74165533687742535</c:v>
                </c:pt>
                <c:pt idx="270">
                  <c:v>-0.73605065190258878</c:v>
                </c:pt>
                <c:pt idx="271">
                  <c:v>-0.73605065190258878</c:v>
                </c:pt>
                <c:pt idx="272">
                  <c:v>-0.73044596692775221</c:v>
                </c:pt>
                <c:pt idx="273">
                  <c:v>-0.73044596692775221</c:v>
                </c:pt>
                <c:pt idx="274">
                  <c:v>-0.72484128195291564</c:v>
                </c:pt>
                <c:pt idx="275">
                  <c:v>-0.72484128195291564</c:v>
                </c:pt>
                <c:pt idx="276">
                  <c:v>-0.71923659697807907</c:v>
                </c:pt>
                <c:pt idx="277">
                  <c:v>-0.71923659697807907</c:v>
                </c:pt>
                <c:pt idx="278">
                  <c:v>-0.7136319120032425</c:v>
                </c:pt>
                <c:pt idx="279">
                  <c:v>-0.7136319120032425</c:v>
                </c:pt>
                <c:pt idx="280">
                  <c:v>-0.70802722702840593</c:v>
                </c:pt>
                <c:pt idx="281">
                  <c:v>-0.70802722702840593</c:v>
                </c:pt>
                <c:pt idx="282">
                  <c:v>-0.70242254205356935</c:v>
                </c:pt>
                <c:pt idx="283">
                  <c:v>-0.70242254205356935</c:v>
                </c:pt>
                <c:pt idx="284">
                  <c:v>-0.69987495797409816</c:v>
                </c:pt>
                <c:pt idx="285">
                  <c:v>-0.69987495797409816</c:v>
                </c:pt>
                <c:pt idx="286">
                  <c:v>-0.69987495797409816</c:v>
                </c:pt>
                <c:pt idx="287">
                  <c:v>-0.69987495797409816</c:v>
                </c:pt>
                <c:pt idx="288">
                  <c:v>-0.69987495797409816</c:v>
                </c:pt>
                <c:pt idx="289">
                  <c:v>-0.69987495797409816</c:v>
                </c:pt>
                <c:pt idx="290">
                  <c:v>-0.69427027299926158</c:v>
                </c:pt>
                <c:pt idx="291">
                  <c:v>-0.69427027299926158</c:v>
                </c:pt>
                <c:pt idx="292">
                  <c:v>-0.68866558802442501</c:v>
                </c:pt>
                <c:pt idx="293">
                  <c:v>-0.68866558802442501</c:v>
                </c:pt>
                <c:pt idx="294">
                  <c:v>-0.68306090304958844</c:v>
                </c:pt>
                <c:pt idx="295">
                  <c:v>-0.68306090304958844</c:v>
                </c:pt>
                <c:pt idx="296">
                  <c:v>-0.67745621807475187</c:v>
                </c:pt>
                <c:pt idx="297">
                  <c:v>-0.67745621807475187</c:v>
                </c:pt>
                <c:pt idx="298">
                  <c:v>-0.6718515330999153</c:v>
                </c:pt>
                <c:pt idx="299">
                  <c:v>-0.6718515330999153</c:v>
                </c:pt>
                <c:pt idx="300">
                  <c:v>-0.66624684812507873</c:v>
                </c:pt>
                <c:pt idx="301">
                  <c:v>-0.66624684812507873</c:v>
                </c:pt>
                <c:pt idx="302">
                  <c:v>-0.66064216315024216</c:v>
                </c:pt>
                <c:pt idx="303">
                  <c:v>-0.66064216315024216</c:v>
                </c:pt>
                <c:pt idx="304">
                  <c:v>-0.65503747817540559</c:v>
                </c:pt>
                <c:pt idx="305">
                  <c:v>-0.65503747817540559</c:v>
                </c:pt>
                <c:pt idx="306">
                  <c:v>-0.64943279320056901</c:v>
                </c:pt>
                <c:pt idx="307">
                  <c:v>-0.64943279320056901</c:v>
                </c:pt>
                <c:pt idx="308">
                  <c:v>-0.64382810822573244</c:v>
                </c:pt>
                <c:pt idx="309">
                  <c:v>-0.64382810822573244</c:v>
                </c:pt>
                <c:pt idx="310">
                  <c:v>-0.63822342325089587</c:v>
                </c:pt>
                <c:pt idx="311">
                  <c:v>-0.63822342325089587</c:v>
                </c:pt>
                <c:pt idx="312">
                  <c:v>-0.6326187382760593</c:v>
                </c:pt>
                <c:pt idx="313">
                  <c:v>-0.6326187382760593</c:v>
                </c:pt>
                <c:pt idx="314">
                  <c:v>-0.62701405330122273</c:v>
                </c:pt>
                <c:pt idx="315">
                  <c:v>-0.62701405330122273</c:v>
                </c:pt>
                <c:pt idx="316">
                  <c:v>-0.62140936832638616</c:v>
                </c:pt>
                <c:pt idx="317">
                  <c:v>-0.62140936832638616</c:v>
                </c:pt>
                <c:pt idx="318">
                  <c:v>-0.61580468335154959</c:v>
                </c:pt>
                <c:pt idx="319">
                  <c:v>-0.61580468335154959</c:v>
                </c:pt>
                <c:pt idx="320">
                  <c:v>-0.61019999837671302</c:v>
                </c:pt>
                <c:pt idx="321">
                  <c:v>-0.61019999837671302</c:v>
                </c:pt>
                <c:pt idx="322">
                  <c:v>-0.60459531340187644</c:v>
                </c:pt>
                <c:pt idx="323">
                  <c:v>-0.60459531340187644</c:v>
                </c:pt>
                <c:pt idx="324">
                  <c:v>-0.59899062842703987</c:v>
                </c:pt>
                <c:pt idx="325">
                  <c:v>-0.59899062842703987</c:v>
                </c:pt>
                <c:pt idx="326">
                  <c:v>-0.5933859434522033</c:v>
                </c:pt>
                <c:pt idx="327">
                  <c:v>-0.5933859434522033</c:v>
                </c:pt>
                <c:pt idx="328">
                  <c:v>-0.58778125847736673</c:v>
                </c:pt>
                <c:pt idx="329">
                  <c:v>-0.58778125847736673</c:v>
                </c:pt>
                <c:pt idx="330">
                  <c:v>-0.58217657350253016</c:v>
                </c:pt>
                <c:pt idx="331">
                  <c:v>-0.58217657350253016</c:v>
                </c:pt>
                <c:pt idx="332">
                  <c:v>-0.57657188852769359</c:v>
                </c:pt>
                <c:pt idx="333">
                  <c:v>-0.57657188852769359</c:v>
                </c:pt>
                <c:pt idx="334">
                  <c:v>-0.57096720355285702</c:v>
                </c:pt>
                <c:pt idx="335">
                  <c:v>-0.57096720355285702</c:v>
                </c:pt>
                <c:pt idx="336">
                  <c:v>-0.56536251857802045</c:v>
                </c:pt>
                <c:pt idx="337">
                  <c:v>-0.56536251857802045</c:v>
                </c:pt>
                <c:pt idx="338">
                  <c:v>-0.55975783360318387</c:v>
                </c:pt>
                <c:pt idx="339">
                  <c:v>-0.55975783360318387</c:v>
                </c:pt>
                <c:pt idx="340">
                  <c:v>-0.5541531486283473</c:v>
                </c:pt>
                <c:pt idx="341">
                  <c:v>-0.5541531486283473</c:v>
                </c:pt>
                <c:pt idx="342">
                  <c:v>-0.54854846365351073</c:v>
                </c:pt>
                <c:pt idx="343">
                  <c:v>-0.54854846365351073</c:v>
                </c:pt>
                <c:pt idx="344">
                  <c:v>-0.54294377867867416</c:v>
                </c:pt>
                <c:pt idx="345">
                  <c:v>-0.54294377867867416</c:v>
                </c:pt>
                <c:pt idx="346">
                  <c:v>-0.53733909370383759</c:v>
                </c:pt>
                <c:pt idx="347">
                  <c:v>-0.53733909370383759</c:v>
                </c:pt>
                <c:pt idx="348">
                  <c:v>-0.53173440872900102</c:v>
                </c:pt>
                <c:pt idx="349">
                  <c:v>-0.53173440872900102</c:v>
                </c:pt>
                <c:pt idx="350">
                  <c:v>-0.52612972375416445</c:v>
                </c:pt>
                <c:pt idx="351">
                  <c:v>-0.52612972375416445</c:v>
                </c:pt>
                <c:pt idx="352">
                  <c:v>-0.52052503877932788</c:v>
                </c:pt>
                <c:pt idx="353">
                  <c:v>-0.52052503877932788</c:v>
                </c:pt>
                <c:pt idx="354">
                  <c:v>-0.5149203538044913</c:v>
                </c:pt>
                <c:pt idx="355">
                  <c:v>-0.5149203538044913</c:v>
                </c:pt>
                <c:pt idx="356">
                  <c:v>-0.50931566882965473</c:v>
                </c:pt>
                <c:pt idx="357">
                  <c:v>-0.50931566882965473</c:v>
                </c:pt>
                <c:pt idx="358">
                  <c:v>-0.50371098385481816</c:v>
                </c:pt>
                <c:pt idx="359">
                  <c:v>-0.50371098385481816</c:v>
                </c:pt>
                <c:pt idx="360">
                  <c:v>-0.49810629887998153</c:v>
                </c:pt>
                <c:pt idx="361">
                  <c:v>-0.49810629887998153</c:v>
                </c:pt>
                <c:pt idx="362">
                  <c:v>-0.49250161390514496</c:v>
                </c:pt>
                <c:pt idx="363">
                  <c:v>-0.49250161390514496</c:v>
                </c:pt>
                <c:pt idx="364">
                  <c:v>-0.48689692893030839</c:v>
                </c:pt>
                <c:pt idx="365">
                  <c:v>-0.48689692893030839</c:v>
                </c:pt>
                <c:pt idx="366">
                  <c:v>-0.48129224395547182</c:v>
                </c:pt>
                <c:pt idx="367">
                  <c:v>-0.48129224395547182</c:v>
                </c:pt>
                <c:pt idx="368">
                  <c:v>-0.47568755898063525</c:v>
                </c:pt>
                <c:pt idx="369">
                  <c:v>-0.47568755898063525</c:v>
                </c:pt>
                <c:pt idx="370">
                  <c:v>-0.47008287400579868</c:v>
                </c:pt>
                <c:pt idx="371">
                  <c:v>-0.47008287400579868</c:v>
                </c:pt>
                <c:pt idx="372">
                  <c:v>-0.46447818903096211</c:v>
                </c:pt>
                <c:pt idx="373">
                  <c:v>-0.46447818903096211</c:v>
                </c:pt>
                <c:pt idx="374">
                  <c:v>-0.45887350405612554</c:v>
                </c:pt>
                <c:pt idx="375">
                  <c:v>-0.45887350405612554</c:v>
                </c:pt>
                <c:pt idx="376">
                  <c:v>-0.45326881908128897</c:v>
                </c:pt>
                <c:pt idx="377">
                  <c:v>-0.45326881908128897</c:v>
                </c:pt>
                <c:pt idx="378">
                  <c:v>-0.44766413410645239</c:v>
                </c:pt>
                <c:pt idx="379">
                  <c:v>-0.44766413410645239</c:v>
                </c:pt>
                <c:pt idx="380">
                  <c:v>-0.44511655002698125</c:v>
                </c:pt>
                <c:pt idx="381">
                  <c:v>-0.44511655002698125</c:v>
                </c:pt>
                <c:pt idx="382">
                  <c:v>-0.44511655002698125</c:v>
                </c:pt>
                <c:pt idx="383">
                  <c:v>-0.44511655002698125</c:v>
                </c:pt>
                <c:pt idx="384">
                  <c:v>-0.44511655002698125</c:v>
                </c:pt>
                <c:pt idx="385">
                  <c:v>-0.44511655002698125</c:v>
                </c:pt>
                <c:pt idx="386">
                  <c:v>-0.43951186505214462</c:v>
                </c:pt>
                <c:pt idx="387">
                  <c:v>-0.43951186505214462</c:v>
                </c:pt>
                <c:pt idx="388">
                  <c:v>-0.43390718007730805</c:v>
                </c:pt>
                <c:pt idx="389">
                  <c:v>-0.43390718007730805</c:v>
                </c:pt>
                <c:pt idx="390">
                  <c:v>-0.42830249510247148</c:v>
                </c:pt>
                <c:pt idx="391">
                  <c:v>-0.42830249510247148</c:v>
                </c:pt>
                <c:pt idx="392">
                  <c:v>-0.42269781012763491</c:v>
                </c:pt>
                <c:pt idx="393">
                  <c:v>-0.42269781012763491</c:v>
                </c:pt>
                <c:pt idx="394">
                  <c:v>-0.41709312515279834</c:v>
                </c:pt>
                <c:pt idx="395">
                  <c:v>-0.41709312515279834</c:v>
                </c:pt>
                <c:pt idx="396">
                  <c:v>-0.41148844017796177</c:v>
                </c:pt>
                <c:pt idx="397">
                  <c:v>-0.41148844017796177</c:v>
                </c:pt>
                <c:pt idx="398">
                  <c:v>-0.4058837552031252</c:v>
                </c:pt>
                <c:pt idx="399">
                  <c:v>-0.4058837552031252</c:v>
                </c:pt>
                <c:pt idx="400">
                  <c:v>-0.40027907022828862</c:v>
                </c:pt>
                <c:pt idx="401">
                  <c:v>-0.40027907022828862</c:v>
                </c:pt>
                <c:pt idx="402">
                  <c:v>-0.39467438525345205</c:v>
                </c:pt>
                <c:pt idx="403">
                  <c:v>-0.39467438525345205</c:v>
                </c:pt>
                <c:pt idx="404">
                  <c:v>-0.38906970027861548</c:v>
                </c:pt>
                <c:pt idx="405">
                  <c:v>-0.38906970027861548</c:v>
                </c:pt>
                <c:pt idx="406">
                  <c:v>-0.38346501530377891</c:v>
                </c:pt>
                <c:pt idx="407">
                  <c:v>-0.38346501530377891</c:v>
                </c:pt>
                <c:pt idx="408">
                  <c:v>-0.37786033032894234</c:v>
                </c:pt>
                <c:pt idx="409">
                  <c:v>-0.37786033032894234</c:v>
                </c:pt>
                <c:pt idx="410">
                  <c:v>-0.37225564535410577</c:v>
                </c:pt>
                <c:pt idx="411">
                  <c:v>-0.37225564535410577</c:v>
                </c:pt>
                <c:pt idx="412">
                  <c:v>-0.3666509603792692</c:v>
                </c:pt>
                <c:pt idx="413">
                  <c:v>-0.3666509603792692</c:v>
                </c:pt>
                <c:pt idx="414">
                  <c:v>-0.36104627540443263</c:v>
                </c:pt>
                <c:pt idx="415">
                  <c:v>-0.36104627540443263</c:v>
                </c:pt>
                <c:pt idx="416">
                  <c:v>-0.35544159042959605</c:v>
                </c:pt>
                <c:pt idx="417">
                  <c:v>-0.35544159042959605</c:v>
                </c:pt>
                <c:pt idx="418">
                  <c:v>-0.34983690545475948</c:v>
                </c:pt>
                <c:pt idx="419">
                  <c:v>-0.34983690545475948</c:v>
                </c:pt>
                <c:pt idx="420">
                  <c:v>-0.34423222047992291</c:v>
                </c:pt>
                <c:pt idx="421">
                  <c:v>-0.34423222047992291</c:v>
                </c:pt>
                <c:pt idx="422">
                  <c:v>-0.33862753550508634</c:v>
                </c:pt>
                <c:pt idx="423">
                  <c:v>-0.33862753550508634</c:v>
                </c:pt>
                <c:pt idx="424">
                  <c:v>-0.33302285053024977</c:v>
                </c:pt>
                <c:pt idx="425">
                  <c:v>-0.33302285053024977</c:v>
                </c:pt>
                <c:pt idx="426">
                  <c:v>-0.3274181655554132</c:v>
                </c:pt>
                <c:pt idx="427">
                  <c:v>-0.3274181655554132</c:v>
                </c:pt>
                <c:pt idx="428">
                  <c:v>-0.32181348058057663</c:v>
                </c:pt>
                <c:pt idx="429">
                  <c:v>-0.32181348058057663</c:v>
                </c:pt>
                <c:pt idx="430">
                  <c:v>-0.31620879560574006</c:v>
                </c:pt>
                <c:pt idx="431">
                  <c:v>-0.31620879560574006</c:v>
                </c:pt>
                <c:pt idx="432">
                  <c:v>-0.31060411063090348</c:v>
                </c:pt>
                <c:pt idx="433">
                  <c:v>-0.31060411063090348</c:v>
                </c:pt>
                <c:pt idx="434">
                  <c:v>-0.30499942565606691</c:v>
                </c:pt>
                <c:pt idx="435">
                  <c:v>-0.30499942565606691</c:v>
                </c:pt>
                <c:pt idx="436">
                  <c:v>-0.29939474068123034</c:v>
                </c:pt>
                <c:pt idx="437">
                  <c:v>-0.29939474068123034</c:v>
                </c:pt>
                <c:pt idx="438">
                  <c:v>-0.29379005570639377</c:v>
                </c:pt>
                <c:pt idx="439">
                  <c:v>-0.29379005570639377</c:v>
                </c:pt>
                <c:pt idx="440">
                  <c:v>-0.2881853707315572</c:v>
                </c:pt>
                <c:pt idx="441">
                  <c:v>-0.2881853707315572</c:v>
                </c:pt>
                <c:pt idx="442">
                  <c:v>-0.28258068575672063</c:v>
                </c:pt>
                <c:pt idx="443">
                  <c:v>-0.28258068575672063</c:v>
                </c:pt>
                <c:pt idx="444">
                  <c:v>-0.27697600078188406</c:v>
                </c:pt>
                <c:pt idx="445">
                  <c:v>-0.27697600078188406</c:v>
                </c:pt>
                <c:pt idx="446">
                  <c:v>-0.27137131580704749</c:v>
                </c:pt>
                <c:pt idx="447">
                  <c:v>-0.27137131580704749</c:v>
                </c:pt>
                <c:pt idx="448">
                  <c:v>-0.26576663083221086</c:v>
                </c:pt>
                <c:pt idx="449">
                  <c:v>-0.26576663083221086</c:v>
                </c:pt>
                <c:pt idx="450">
                  <c:v>-0.26016194585737429</c:v>
                </c:pt>
                <c:pt idx="451">
                  <c:v>-0.26016194585737429</c:v>
                </c:pt>
                <c:pt idx="452">
                  <c:v>-0.25455726088253772</c:v>
                </c:pt>
                <c:pt idx="453">
                  <c:v>-0.25455726088253772</c:v>
                </c:pt>
                <c:pt idx="454">
                  <c:v>-0.24895257590770117</c:v>
                </c:pt>
                <c:pt idx="455">
                  <c:v>-0.24895257590770117</c:v>
                </c:pt>
                <c:pt idx="456">
                  <c:v>-0.2433478909328646</c:v>
                </c:pt>
                <c:pt idx="457">
                  <c:v>-0.2433478909328646</c:v>
                </c:pt>
                <c:pt idx="458">
                  <c:v>-0.23774320595802803</c:v>
                </c:pt>
                <c:pt idx="459">
                  <c:v>-0.23774320595802803</c:v>
                </c:pt>
                <c:pt idx="460">
                  <c:v>-0.23213852098319146</c:v>
                </c:pt>
                <c:pt idx="461">
                  <c:v>-0.23213852098319146</c:v>
                </c:pt>
                <c:pt idx="462">
                  <c:v>-0.22653383600835489</c:v>
                </c:pt>
                <c:pt idx="463">
                  <c:v>-0.22653383600835489</c:v>
                </c:pt>
                <c:pt idx="464">
                  <c:v>-0.22092915103351829</c:v>
                </c:pt>
                <c:pt idx="465">
                  <c:v>-0.22092915103351829</c:v>
                </c:pt>
                <c:pt idx="466">
                  <c:v>-0.21532446605868172</c:v>
                </c:pt>
                <c:pt idx="467">
                  <c:v>-0.21532446605868172</c:v>
                </c:pt>
                <c:pt idx="468">
                  <c:v>-0.20971978108384515</c:v>
                </c:pt>
                <c:pt idx="469">
                  <c:v>-0.20971978108384515</c:v>
                </c:pt>
                <c:pt idx="470">
                  <c:v>-0.20411509610900858</c:v>
                </c:pt>
                <c:pt idx="471">
                  <c:v>-0.20411509610900858</c:v>
                </c:pt>
                <c:pt idx="472">
                  <c:v>-0.198510411134172</c:v>
                </c:pt>
                <c:pt idx="473">
                  <c:v>-0.198510411134172</c:v>
                </c:pt>
                <c:pt idx="474">
                  <c:v>-0.19290572615933543</c:v>
                </c:pt>
                <c:pt idx="475">
                  <c:v>-0.19290572615933543</c:v>
                </c:pt>
                <c:pt idx="476">
                  <c:v>-0.19035814207986426</c:v>
                </c:pt>
                <c:pt idx="477">
                  <c:v>-0.19035814207986426</c:v>
                </c:pt>
                <c:pt idx="478">
                  <c:v>-0.19035814207986426</c:v>
                </c:pt>
                <c:pt idx="479">
                  <c:v>-0.19035814207986426</c:v>
                </c:pt>
                <c:pt idx="480">
                  <c:v>-0.19035814207986426</c:v>
                </c:pt>
                <c:pt idx="481">
                  <c:v>-0.19035814207986426</c:v>
                </c:pt>
                <c:pt idx="482">
                  <c:v>-0.18475345710502769</c:v>
                </c:pt>
                <c:pt idx="483">
                  <c:v>-0.18475345710502769</c:v>
                </c:pt>
                <c:pt idx="484">
                  <c:v>-0.17914877213019112</c:v>
                </c:pt>
                <c:pt idx="485">
                  <c:v>-0.17914877213019112</c:v>
                </c:pt>
                <c:pt idx="486">
                  <c:v>-0.17354408715535455</c:v>
                </c:pt>
                <c:pt idx="487">
                  <c:v>-0.17354408715535455</c:v>
                </c:pt>
                <c:pt idx="488">
                  <c:v>-0.16793940218051798</c:v>
                </c:pt>
                <c:pt idx="489">
                  <c:v>-0.16793940218051798</c:v>
                </c:pt>
                <c:pt idx="490">
                  <c:v>-0.16233471720568141</c:v>
                </c:pt>
                <c:pt idx="491">
                  <c:v>-0.16233471720568141</c:v>
                </c:pt>
                <c:pt idx="492">
                  <c:v>-0.15673003223084483</c:v>
                </c:pt>
                <c:pt idx="493">
                  <c:v>-0.15673003223084483</c:v>
                </c:pt>
                <c:pt idx="494">
                  <c:v>-0.15112534725600826</c:v>
                </c:pt>
                <c:pt idx="495">
                  <c:v>-0.15112534725600826</c:v>
                </c:pt>
                <c:pt idx="496">
                  <c:v>-0.14552066228117166</c:v>
                </c:pt>
                <c:pt idx="497">
                  <c:v>-0.14552066228117166</c:v>
                </c:pt>
                <c:pt idx="498">
                  <c:v>-0.13991597730633509</c:v>
                </c:pt>
                <c:pt idx="499">
                  <c:v>-0.13991597730633509</c:v>
                </c:pt>
                <c:pt idx="500">
                  <c:v>-0.13431129233149852</c:v>
                </c:pt>
                <c:pt idx="501">
                  <c:v>-0.13431129233149852</c:v>
                </c:pt>
                <c:pt idx="502">
                  <c:v>-0.12870660735666195</c:v>
                </c:pt>
                <c:pt idx="503">
                  <c:v>-0.12870660735666195</c:v>
                </c:pt>
                <c:pt idx="504">
                  <c:v>-0.12310192238182538</c:v>
                </c:pt>
                <c:pt idx="505">
                  <c:v>-0.12310192238182538</c:v>
                </c:pt>
                <c:pt idx="506">
                  <c:v>-0.11749723740698881</c:v>
                </c:pt>
                <c:pt idx="507">
                  <c:v>-0.11749723740698881</c:v>
                </c:pt>
                <c:pt idx="508">
                  <c:v>-0.11189255243215224</c:v>
                </c:pt>
                <c:pt idx="509">
                  <c:v>-0.11189255243215224</c:v>
                </c:pt>
                <c:pt idx="510">
                  <c:v>-0.10628786745731567</c:v>
                </c:pt>
                <c:pt idx="511">
                  <c:v>-0.10628786745731567</c:v>
                </c:pt>
                <c:pt idx="512">
                  <c:v>-0.10068318248247909</c:v>
                </c:pt>
                <c:pt idx="513">
                  <c:v>-0.10068318248247909</c:v>
                </c:pt>
                <c:pt idx="514">
                  <c:v>-9.5078497507642523E-2</c:v>
                </c:pt>
                <c:pt idx="515">
                  <c:v>-9.5078497507642523E-2</c:v>
                </c:pt>
                <c:pt idx="516">
                  <c:v>-8.9473812532805952E-2</c:v>
                </c:pt>
                <c:pt idx="517">
                  <c:v>-8.9473812532805952E-2</c:v>
                </c:pt>
                <c:pt idx="518">
                  <c:v>-8.3869127557969381E-2</c:v>
                </c:pt>
                <c:pt idx="519">
                  <c:v>-8.3869127557969381E-2</c:v>
                </c:pt>
                <c:pt idx="520">
                  <c:v>-7.8264442583132809E-2</c:v>
                </c:pt>
                <c:pt idx="521">
                  <c:v>-7.8264442583132809E-2</c:v>
                </c:pt>
                <c:pt idx="522">
                  <c:v>-7.2659757608296224E-2</c:v>
                </c:pt>
                <c:pt idx="523">
                  <c:v>-7.2659757608296224E-2</c:v>
                </c:pt>
                <c:pt idx="524">
                  <c:v>-6.7055072633459653E-2</c:v>
                </c:pt>
                <c:pt idx="525">
                  <c:v>-6.7055072633459653E-2</c:v>
                </c:pt>
                <c:pt idx="526">
                  <c:v>-6.1450387658623082E-2</c:v>
                </c:pt>
                <c:pt idx="527">
                  <c:v>-6.1450387658623082E-2</c:v>
                </c:pt>
                <c:pt idx="528">
                  <c:v>-5.5845702683786511E-2</c:v>
                </c:pt>
                <c:pt idx="529">
                  <c:v>-5.5845702683786511E-2</c:v>
                </c:pt>
                <c:pt idx="530">
                  <c:v>-5.0241017708949939E-2</c:v>
                </c:pt>
                <c:pt idx="531">
                  <c:v>-5.0241017708949939E-2</c:v>
                </c:pt>
                <c:pt idx="532">
                  <c:v>-4.4636332734113368E-2</c:v>
                </c:pt>
                <c:pt idx="533">
                  <c:v>-4.4636332734113368E-2</c:v>
                </c:pt>
                <c:pt idx="534">
                  <c:v>-3.903164775927679E-2</c:v>
                </c:pt>
                <c:pt idx="535">
                  <c:v>-3.903164775927679E-2</c:v>
                </c:pt>
                <c:pt idx="536">
                  <c:v>-3.3426962784440219E-2</c:v>
                </c:pt>
                <c:pt idx="537">
                  <c:v>-3.3426962784440219E-2</c:v>
                </c:pt>
                <c:pt idx="538">
                  <c:v>-2.7822277809603647E-2</c:v>
                </c:pt>
                <c:pt idx="539">
                  <c:v>-2.7822277809603647E-2</c:v>
                </c:pt>
                <c:pt idx="540">
                  <c:v>-2.2217592834767073E-2</c:v>
                </c:pt>
                <c:pt idx="541">
                  <c:v>-2.2217592834767073E-2</c:v>
                </c:pt>
                <c:pt idx="542">
                  <c:v>-1.6612907859930498E-2</c:v>
                </c:pt>
                <c:pt idx="543">
                  <c:v>-1.6612907859930498E-2</c:v>
                </c:pt>
                <c:pt idx="544">
                  <c:v>-1.1008222885093927E-2</c:v>
                </c:pt>
                <c:pt idx="545">
                  <c:v>-1.1008222885093927E-2</c:v>
                </c:pt>
                <c:pt idx="546">
                  <c:v>-5.4035379102573538E-3</c:v>
                </c:pt>
                <c:pt idx="547">
                  <c:v>-5.4035379102573538E-3</c:v>
                </c:pt>
                <c:pt idx="548">
                  <c:v>2.0114706457921919E-4</c:v>
                </c:pt>
                <c:pt idx="549">
                  <c:v>2.0114706457921919E-4</c:v>
                </c:pt>
                <c:pt idx="550">
                  <c:v>5.8058320394157922E-3</c:v>
                </c:pt>
                <c:pt idx="551">
                  <c:v>5.8058320394157922E-3</c:v>
                </c:pt>
                <c:pt idx="552">
                  <c:v>1.1410517014252365E-2</c:v>
                </c:pt>
                <c:pt idx="553">
                  <c:v>1.1410517014252365E-2</c:v>
                </c:pt>
                <c:pt idx="554">
                  <c:v>1.7015201989088936E-2</c:v>
                </c:pt>
                <c:pt idx="555">
                  <c:v>1.7015201989088936E-2</c:v>
                </c:pt>
                <c:pt idx="556">
                  <c:v>2.2619886963925511E-2</c:v>
                </c:pt>
                <c:pt idx="557">
                  <c:v>2.2619886963925511E-2</c:v>
                </c:pt>
                <c:pt idx="558">
                  <c:v>2.8224571938762086E-2</c:v>
                </c:pt>
                <c:pt idx="559">
                  <c:v>2.8224571938762086E-2</c:v>
                </c:pt>
                <c:pt idx="560">
                  <c:v>3.3829256913598657E-2</c:v>
                </c:pt>
                <c:pt idx="561">
                  <c:v>3.3829256913598657E-2</c:v>
                </c:pt>
                <c:pt idx="562">
                  <c:v>3.9433941888435228E-2</c:v>
                </c:pt>
                <c:pt idx="563">
                  <c:v>3.9433941888435228E-2</c:v>
                </c:pt>
                <c:pt idx="564">
                  <c:v>4.50386268632718E-2</c:v>
                </c:pt>
                <c:pt idx="565">
                  <c:v>4.50386268632718E-2</c:v>
                </c:pt>
                <c:pt idx="566">
                  <c:v>5.0643311838108378E-2</c:v>
                </c:pt>
                <c:pt idx="567">
                  <c:v>5.0643311838108378E-2</c:v>
                </c:pt>
                <c:pt idx="568">
                  <c:v>5.6247996812944949E-2</c:v>
                </c:pt>
                <c:pt idx="569">
                  <c:v>5.6247996812944949E-2</c:v>
                </c:pt>
                <c:pt idx="570">
                  <c:v>6.185268178778152E-2</c:v>
                </c:pt>
                <c:pt idx="571">
                  <c:v>6.185268178778152E-2</c:v>
                </c:pt>
                <c:pt idx="572">
                  <c:v>6.4400265867252698E-2</c:v>
                </c:pt>
                <c:pt idx="573">
                  <c:v>6.4400265867252698E-2</c:v>
                </c:pt>
                <c:pt idx="574">
                  <c:v>6.4400265867252698E-2</c:v>
                </c:pt>
                <c:pt idx="575">
                  <c:v>6.4400265867252698E-2</c:v>
                </c:pt>
                <c:pt idx="576">
                  <c:v>6.4400265867252698E-2</c:v>
                </c:pt>
                <c:pt idx="577">
                  <c:v>6.4400265867252698E-2</c:v>
                </c:pt>
                <c:pt idx="578">
                  <c:v>7.000495084208927E-2</c:v>
                </c:pt>
                <c:pt idx="579">
                  <c:v>7.000495084208927E-2</c:v>
                </c:pt>
                <c:pt idx="580">
                  <c:v>7.5609635816925841E-2</c:v>
                </c:pt>
                <c:pt idx="581">
                  <c:v>7.5609635816925841E-2</c:v>
                </c:pt>
                <c:pt idx="582">
                  <c:v>8.1214320791762412E-2</c:v>
                </c:pt>
                <c:pt idx="583">
                  <c:v>8.1214320791762412E-2</c:v>
                </c:pt>
                <c:pt idx="584">
                  <c:v>8.6819005766598983E-2</c:v>
                </c:pt>
                <c:pt idx="585">
                  <c:v>8.6819005766598983E-2</c:v>
                </c:pt>
                <c:pt idx="586">
                  <c:v>9.2423690741435569E-2</c:v>
                </c:pt>
                <c:pt idx="587">
                  <c:v>9.2423690741435569E-2</c:v>
                </c:pt>
                <c:pt idx="588">
                  <c:v>9.802837571627214E-2</c:v>
                </c:pt>
                <c:pt idx="589">
                  <c:v>9.802837571627214E-2</c:v>
                </c:pt>
                <c:pt idx="590">
                  <c:v>0.10363306069110871</c:v>
                </c:pt>
                <c:pt idx="591">
                  <c:v>0.10363306069110871</c:v>
                </c:pt>
                <c:pt idx="592">
                  <c:v>0.10923774566594528</c:v>
                </c:pt>
                <c:pt idx="593">
                  <c:v>0.10923774566594528</c:v>
                </c:pt>
                <c:pt idx="594">
                  <c:v>0.11484243064078185</c:v>
                </c:pt>
                <c:pt idx="595">
                  <c:v>0.11484243064078185</c:v>
                </c:pt>
                <c:pt idx="596">
                  <c:v>0.12044711561561842</c:v>
                </c:pt>
                <c:pt idx="597">
                  <c:v>0.12044711561561842</c:v>
                </c:pt>
                <c:pt idx="598">
                  <c:v>0.12605180059045501</c:v>
                </c:pt>
                <c:pt idx="599">
                  <c:v>0.12605180059045501</c:v>
                </c:pt>
                <c:pt idx="600">
                  <c:v>0.13165648556529158</c:v>
                </c:pt>
                <c:pt idx="601">
                  <c:v>0.13165648556529158</c:v>
                </c:pt>
                <c:pt idx="602">
                  <c:v>0.13726117054012815</c:v>
                </c:pt>
                <c:pt idx="603">
                  <c:v>0.13726117054012815</c:v>
                </c:pt>
                <c:pt idx="604">
                  <c:v>0.14286585551496472</c:v>
                </c:pt>
                <c:pt idx="605">
                  <c:v>0.14286585551496472</c:v>
                </c:pt>
                <c:pt idx="606">
                  <c:v>0.14847054048980129</c:v>
                </c:pt>
                <c:pt idx="607">
                  <c:v>0.14847054048980129</c:v>
                </c:pt>
                <c:pt idx="608">
                  <c:v>0.15407522546463787</c:v>
                </c:pt>
                <c:pt idx="609">
                  <c:v>0.15407522546463787</c:v>
                </c:pt>
                <c:pt idx="610">
                  <c:v>0.15967991043947444</c:v>
                </c:pt>
                <c:pt idx="611">
                  <c:v>0.15967991043947444</c:v>
                </c:pt>
                <c:pt idx="612">
                  <c:v>0.16528459541431101</c:v>
                </c:pt>
                <c:pt idx="613">
                  <c:v>0.16528459541431101</c:v>
                </c:pt>
                <c:pt idx="614">
                  <c:v>0.17088928038914758</c:v>
                </c:pt>
                <c:pt idx="615">
                  <c:v>0.17088928038914758</c:v>
                </c:pt>
                <c:pt idx="616">
                  <c:v>0.17649396536398415</c:v>
                </c:pt>
                <c:pt idx="617">
                  <c:v>0.17649396536398415</c:v>
                </c:pt>
                <c:pt idx="618">
                  <c:v>0.18209865033882072</c:v>
                </c:pt>
                <c:pt idx="619">
                  <c:v>0.18209865033882072</c:v>
                </c:pt>
                <c:pt idx="620">
                  <c:v>0.18770333531365729</c:v>
                </c:pt>
                <c:pt idx="621">
                  <c:v>0.18770333531365729</c:v>
                </c:pt>
                <c:pt idx="622">
                  <c:v>0.19330802028849386</c:v>
                </c:pt>
                <c:pt idx="623">
                  <c:v>0.19330802028849386</c:v>
                </c:pt>
                <c:pt idx="624">
                  <c:v>0.19891270526333044</c:v>
                </c:pt>
                <c:pt idx="625">
                  <c:v>0.19891270526333044</c:v>
                </c:pt>
                <c:pt idx="626">
                  <c:v>0.20451739023816703</c:v>
                </c:pt>
                <c:pt idx="627">
                  <c:v>0.20451739023816703</c:v>
                </c:pt>
                <c:pt idx="628">
                  <c:v>0.21012207521300361</c:v>
                </c:pt>
                <c:pt idx="629">
                  <c:v>0.21012207521300361</c:v>
                </c:pt>
                <c:pt idx="630">
                  <c:v>0.21572676018784018</c:v>
                </c:pt>
                <c:pt idx="631">
                  <c:v>0.21572676018784018</c:v>
                </c:pt>
                <c:pt idx="632">
                  <c:v>0.22133144516267675</c:v>
                </c:pt>
                <c:pt idx="633">
                  <c:v>0.22133144516267675</c:v>
                </c:pt>
                <c:pt idx="634">
                  <c:v>0.22693613013751332</c:v>
                </c:pt>
                <c:pt idx="635">
                  <c:v>0.22693613013751332</c:v>
                </c:pt>
                <c:pt idx="636">
                  <c:v>0.23254081511234989</c:v>
                </c:pt>
                <c:pt idx="637">
                  <c:v>0.23254081511234989</c:v>
                </c:pt>
                <c:pt idx="638">
                  <c:v>0.23814550008718646</c:v>
                </c:pt>
                <c:pt idx="639">
                  <c:v>0.23814550008718646</c:v>
                </c:pt>
                <c:pt idx="640">
                  <c:v>0.24375018506202303</c:v>
                </c:pt>
                <c:pt idx="641">
                  <c:v>0.24375018506202303</c:v>
                </c:pt>
                <c:pt idx="642">
                  <c:v>0.2493548700368596</c:v>
                </c:pt>
                <c:pt idx="643">
                  <c:v>0.2493548700368596</c:v>
                </c:pt>
                <c:pt idx="644">
                  <c:v>0.2549595550116962</c:v>
                </c:pt>
                <c:pt idx="645">
                  <c:v>0.2549595550116962</c:v>
                </c:pt>
                <c:pt idx="646">
                  <c:v>0.26056423998653278</c:v>
                </c:pt>
                <c:pt idx="647">
                  <c:v>0.26056423998653278</c:v>
                </c:pt>
                <c:pt idx="648">
                  <c:v>0.26616892496136935</c:v>
                </c:pt>
                <c:pt idx="649">
                  <c:v>0.26616892496136935</c:v>
                </c:pt>
                <c:pt idx="650">
                  <c:v>0.27177360993620592</c:v>
                </c:pt>
                <c:pt idx="651">
                  <c:v>0.27177360993620592</c:v>
                </c:pt>
                <c:pt idx="652">
                  <c:v>0.27737829491104249</c:v>
                </c:pt>
                <c:pt idx="653">
                  <c:v>0.27737829491104249</c:v>
                </c:pt>
                <c:pt idx="654">
                  <c:v>0.28298297988587906</c:v>
                </c:pt>
                <c:pt idx="655">
                  <c:v>0.28298297988587906</c:v>
                </c:pt>
                <c:pt idx="656">
                  <c:v>0.28858766486071563</c:v>
                </c:pt>
                <c:pt idx="657">
                  <c:v>0.28858766486071563</c:v>
                </c:pt>
                <c:pt idx="658">
                  <c:v>0.2941923498355522</c:v>
                </c:pt>
                <c:pt idx="659">
                  <c:v>0.2941923498355522</c:v>
                </c:pt>
                <c:pt idx="660">
                  <c:v>0.29979703481038877</c:v>
                </c:pt>
                <c:pt idx="661">
                  <c:v>0.29979703481038877</c:v>
                </c:pt>
                <c:pt idx="662">
                  <c:v>0.30540171978522535</c:v>
                </c:pt>
                <c:pt idx="663">
                  <c:v>0.30540171978522535</c:v>
                </c:pt>
                <c:pt idx="664">
                  <c:v>0.31100640476006192</c:v>
                </c:pt>
                <c:pt idx="665">
                  <c:v>0.31100640476006192</c:v>
                </c:pt>
                <c:pt idx="666">
                  <c:v>0.31661108973489849</c:v>
                </c:pt>
                <c:pt idx="667">
                  <c:v>0.31661108973489849</c:v>
                </c:pt>
                <c:pt idx="668">
                  <c:v>0.31915867381436969</c:v>
                </c:pt>
                <c:pt idx="669">
                  <c:v>0.31915867381436969</c:v>
                </c:pt>
                <c:pt idx="670">
                  <c:v>0.31915867381436969</c:v>
                </c:pt>
                <c:pt idx="671">
                  <c:v>0.31915867381436969</c:v>
                </c:pt>
                <c:pt idx="672">
                  <c:v>0.31915867381436969</c:v>
                </c:pt>
                <c:pt idx="673">
                  <c:v>0.31915867381436969</c:v>
                </c:pt>
                <c:pt idx="674">
                  <c:v>0.32476335878920626</c:v>
                </c:pt>
                <c:pt idx="675">
                  <c:v>0.32476335878920626</c:v>
                </c:pt>
                <c:pt idx="676">
                  <c:v>0.33036804376404283</c:v>
                </c:pt>
                <c:pt idx="677">
                  <c:v>0.33036804376404283</c:v>
                </c:pt>
                <c:pt idx="678">
                  <c:v>0.3359727287388794</c:v>
                </c:pt>
                <c:pt idx="679">
                  <c:v>0.3359727287388794</c:v>
                </c:pt>
                <c:pt idx="680">
                  <c:v>0.34157741371371597</c:v>
                </c:pt>
                <c:pt idx="681">
                  <c:v>0.34157741371371597</c:v>
                </c:pt>
                <c:pt idx="682">
                  <c:v>0.34718209868855254</c:v>
                </c:pt>
                <c:pt idx="683">
                  <c:v>0.34718209868855254</c:v>
                </c:pt>
                <c:pt idx="684">
                  <c:v>0.35278678366338911</c:v>
                </c:pt>
                <c:pt idx="685">
                  <c:v>0.35278678366338911</c:v>
                </c:pt>
                <c:pt idx="686">
                  <c:v>0.35839146863822569</c:v>
                </c:pt>
                <c:pt idx="687">
                  <c:v>0.35839146863822569</c:v>
                </c:pt>
                <c:pt idx="688">
                  <c:v>0.36399615361306226</c:v>
                </c:pt>
                <c:pt idx="689">
                  <c:v>0.36399615361306226</c:v>
                </c:pt>
                <c:pt idx="690">
                  <c:v>0.36960083858789883</c:v>
                </c:pt>
                <c:pt idx="691">
                  <c:v>0.36960083858789883</c:v>
                </c:pt>
                <c:pt idx="692">
                  <c:v>0.3752055235627354</c:v>
                </c:pt>
                <c:pt idx="693">
                  <c:v>0.3752055235627354</c:v>
                </c:pt>
                <c:pt idx="694">
                  <c:v>0.38081020853757197</c:v>
                </c:pt>
                <c:pt idx="695">
                  <c:v>0.38081020853757197</c:v>
                </c:pt>
                <c:pt idx="696">
                  <c:v>0.38641489351240854</c:v>
                </c:pt>
                <c:pt idx="697">
                  <c:v>0.38641489351240854</c:v>
                </c:pt>
                <c:pt idx="698">
                  <c:v>0.39201957848724511</c:v>
                </c:pt>
                <c:pt idx="699">
                  <c:v>0.39201957848724511</c:v>
                </c:pt>
                <c:pt idx="700">
                  <c:v>0.39762426346208168</c:v>
                </c:pt>
                <c:pt idx="701">
                  <c:v>0.39762426346208168</c:v>
                </c:pt>
                <c:pt idx="702">
                  <c:v>0.40322894843691826</c:v>
                </c:pt>
                <c:pt idx="703">
                  <c:v>0.40322894843691826</c:v>
                </c:pt>
                <c:pt idx="704">
                  <c:v>0.40883363341175483</c:v>
                </c:pt>
                <c:pt idx="705">
                  <c:v>0.40883363341175483</c:v>
                </c:pt>
                <c:pt idx="706">
                  <c:v>0.4144383183865914</c:v>
                </c:pt>
                <c:pt idx="707">
                  <c:v>0.4144383183865914</c:v>
                </c:pt>
                <c:pt idx="708">
                  <c:v>0.42004300336142797</c:v>
                </c:pt>
                <c:pt idx="709">
                  <c:v>0.42004300336142797</c:v>
                </c:pt>
                <c:pt idx="710">
                  <c:v>0.42564768833626454</c:v>
                </c:pt>
                <c:pt idx="711">
                  <c:v>0.42564768833626454</c:v>
                </c:pt>
                <c:pt idx="712">
                  <c:v>0.43125237331110111</c:v>
                </c:pt>
                <c:pt idx="713">
                  <c:v>0.43125237331110111</c:v>
                </c:pt>
                <c:pt idx="714">
                  <c:v>0.43685705828593768</c:v>
                </c:pt>
                <c:pt idx="715">
                  <c:v>0.43685705828593768</c:v>
                </c:pt>
                <c:pt idx="716">
                  <c:v>0.44246174326077425</c:v>
                </c:pt>
                <c:pt idx="717">
                  <c:v>0.44246174326077425</c:v>
                </c:pt>
                <c:pt idx="718">
                  <c:v>0.44806642823561083</c:v>
                </c:pt>
                <c:pt idx="719">
                  <c:v>0.44806642823561083</c:v>
                </c:pt>
                <c:pt idx="720">
                  <c:v>0.4536711132104474</c:v>
                </c:pt>
                <c:pt idx="721">
                  <c:v>0.4536711132104474</c:v>
                </c:pt>
                <c:pt idx="722">
                  <c:v>0.45927579818528397</c:v>
                </c:pt>
                <c:pt idx="723">
                  <c:v>0.45927579818528397</c:v>
                </c:pt>
                <c:pt idx="724">
                  <c:v>0.46488048316012054</c:v>
                </c:pt>
                <c:pt idx="725">
                  <c:v>0.46488048316012054</c:v>
                </c:pt>
                <c:pt idx="726">
                  <c:v>0.47048516813495711</c:v>
                </c:pt>
                <c:pt idx="727">
                  <c:v>0.47048516813495711</c:v>
                </c:pt>
                <c:pt idx="728">
                  <c:v>0.47608985310979368</c:v>
                </c:pt>
                <c:pt idx="729">
                  <c:v>0.47608985310979368</c:v>
                </c:pt>
                <c:pt idx="730">
                  <c:v>0.48169453808463025</c:v>
                </c:pt>
                <c:pt idx="731">
                  <c:v>0.48169453808463025</c:v>
                </c:pt>
                <c:pt idx="732">
                  <c:v>0.48729922305946682</c:v>
                </c:pt>
                <c:pt idx="733">
                  <c:v>0.48729922305946682</c:v>
                </c:pt>
                <c:pt idx="734">
                  <c:v>0.4929039080343034</c:v>
                </c:pt>
                <c:pt idx="735">
                  <c:v>0.4929039080343034</c:v>
                </c:pt>
                <c:pt idx="736">
                  <c:v>0.49850859300913997</c:v>
                </c:pt>
                <c:pt idx="737">
                  <c:v>0.49850859300913997</c:v>
                </c:pt>
                <c:pt idx="738">
                  <c:v>0.50411327798397654</c:v>
                </c:pt>
                <c:pt idx="739">
                  <c:v>0.50411327798397654</c:v>
                </c:pt>
                <c:pt idx="740">
                  <c:v>0.50971796295881311</c:v>
                </c:pt>
                <c:pt idx="741">
                  <c:v>0.50971796295881311</c:v>
                </c:pt>
                <c:pt idx="742">
                  <c:v>0.51532264793364968</c:v>
                </c:pt>
                <c:pt idx="743">
                  <c:v>0.51532264793364968</c:v>
                </c:pt>
                <c:pt idx="744">
                  <c:v>0.52092733290848625</c:v>
                </c:pt>
                <c:pt idx="745">
                  <c:v>0.52092733290848625</c:v>
                </c:pt>
                <c:pt idx="746">
                  <c:v>0.52653201788332282</c:v>
                </c:pt>
                <c:pt idx="747">
                  <c:v>0.52653201788332282</c:v>
                </c:pt>
                <c:pt idx="748">
                  <c:v>0.53213670285815939</c:v>
                </c:pt>
                <c:pt idx="749">
                  <c:v>0.53213670285815939</c:v>
                </c:pt>
                <c:pt idx="750">
                  <c:v>0.53774138783299597</c:v>
                </c:pt>
                <c:pt idx="751">
                  <c:v>0.53774138783299597</c:v>
                </c:pt>
                <c:pt idx="752">
                  <c:v>0.54334607280783254</c:v>
                </c:pt>
                <c:pt idx="753">
                  <c:v>0.54334607280783254</c:v>
                </c:pt>
                <c:pt idx="754">
                  <c:v>0.54895075778266911</c:v>
                </c:pt>
                <c:pt idx="755">
                  <c:v>0.54895075778266911</c:v>
                </c:pt>
                <c:pt idx="756">
                  <c:v>0.55455544275750568</c:v>
                </c:pt>
                <c:pt idx="757">
                  <c:v>0.55455544275750568</c:v>
                </c:pt>
                <c:pt idx="758">
                  <c:v>0.56016012773234225</c:v>
                </c:pt>
                <c:pt idx="759">
                  <c:v>0.56016012773234225</c:v>
                </c:pt>
                <c:pt idx="760">
                  <c:v>0.56576481270717882</c:v>
                </c:pt>
                <c:pt idx="761">
                  <c:v>0.56576481270717882</c:v>
                </c:pt>
                <c:pt idx="762">
                  <c:v>0.57136949768201539</c:v>
                </c:pt>
                <c:pt idx="763">
                  <c:v>0.57136949768201539</c:v>
                </c:pt>
                <c:pt idx="764">
                  <c:v>0.57391708176148659</c:v>
                </c:pt>
                <c:pt idx="765">
                  <c:v>0.57391708176148659</c:v>
                </c:pt>
                <c:pt idx="766">
                  <c:v>0.57391708176148659</c:v>
                </c:pt>
                <c:pt idx="767">
                  <c:v>0.57391708176148659</c:v>
                </c:pt>
                <c:pt idx="768">
                  <c:v>0.57391708176148659</c:v>
                </c:pt>
                <c:pt idx="769">
                  <c:v>0.57391708176148659</c:v>
                </c:pt>
                <c:pt idx="770">
                  <c:v>0.57952176673632316</c:v>
                </c:pt>
                <c:pt idx="771">
                  <c:v>0.57952176673632316</c:v>
                </c:pt>
                <c:pt idx="772">
                  <c:v>0.58512645171115973</c:v>
                </c:pt>
                <c:pt idx="773">
                  <c:v>0.58512645171115973</c:v>
                </c:pt>
                <c:pt idx="774">
                  <c:v>0.59073113668599631</c:v>
                </c:pt>
                <c:pt idx="775">
                  <c:v>0.59073113668599631</c:v>
                </c:pt>
                <c:pt idx="776">
                  <c:v>0.59633582166083288</c:v>
                </c:pt>
                <c:pt idx="777">
                  <c:v>0.59633582166083288</c:v>
                </c:pt>
                <c:pt idx="778">
                  <c:v>0.60194050663566945</c:v>
                </c:pt>
                <c:pt idx="779">
                  <c:v>0.60194050663566945</c:v>
                </c:pt>
                <c:pt idx="780">
                  <c:v>0.60754519161050602</c:v>
                </c:pt>
                <c:pt idx="781">
                  <c:v>0.60754519161050602</c:v>
                </c:pt>
                <c:pt idx="782">
                  <c:v>0.61314987658534259</c:v>
                </c:pt>
                <c:pt idx="783">
                  <c:v>0.61314987658534259</c:v>
                </c:pt>
                <c:pt idx="784">
                  <c:v>0.61875456156017916</c:v>
                </c:pt>
                <c:pt idx="785">
                  <c:v>0.61875456156017916</c:v>
                </c:pt>
                <c:pt idx="786">
                  <c:v>0.62435924653501573</c:v>
                </c:pt>
                <c:pt idx="787">
                  <c:v>0.62435924653501573</c:v>
                </c:pt>
                <c:pt idx="788">
                  <c:v>0.6299639315098523</c:v>
                </c:pt>
                <c:pt idx="789">
                  <c:v>0.6299639315098523</c:v>
                </c:pt>
                <c:pt idx="790">
                  <c:v>0.63556861648468888</c:v>
                </c:pt>
                <c:pt idx="791">
                  <c:v>0.63556861648468888</c:v>
                </c:pt>
                <c:pt idx="792">
                  <c:v>0.64117330145952545</c:v>
                </c:pt>
                <c:pt idx="793">
                  <c:v>0.64117330145952545</c:v>
                </c:pt>
                <c:pt idx="794">
                  <c:v>0.64677798643436202</c:v>
                </c:pt>
                <c:pt idx="795">
                  <c:v>0.64677798643436202</c:v>
                </c:pt>
                <c:pt idx="796">
                  <c:v>0.65238267140919859</c:v>
                </c:pt>
                <c:pt idx="797">
                  <c:v>0.65238267140919859</c:v>
                </c:pt>
                <c:pt idx="798">
                  <c:v>0.65798735638403516</c:v>
                </c:pt>
                <c:pt idx="799">
                  <c:v>0.65798735638403516</c:v>
                </c:pt>
                <c:pt idx="800">
                  <c:v>0.66359204135887184</c:v>
                </c:pt>
                <c:pt idx="801">
                  <c:v>0.66359204135887184</c:v>
                </c:pt>
                <c:pt idx="802">
                  <c:v>0.66919672633370841</c:v>
                </c:pt>
                <c:pt idx="803">
                  <c:v>0.66919672633370841</c:v>
                </c:pt>
                <c:pt idx="804">
                  <c:v>0.67480141130854498</c:v>
                </c:pt>
                <c:pt idx="805">
                  <c:v>0.67480141130854498</c:v>
                </c:pt>
                <c:pt idx="806">
                  <c:v>0.68040609628338156</c:v>
                </c:pt>
                <c:pt idx="807">
                  <c:v>0.68040609628338156</c:v>
                </c:pt>
                <c:pt idx="808">
                  <c:v>0.68601078125821813</c:v>
                </c:pt>
                <c:pt idx="809">
                  <c:v>0.68601078125821813</c:v>
                </c:pt>
                <c:pt idx="810">
                  <c:v>0.6916154662330547</c:v>
                </c:pt>
                <c:pt idx="811">
                  <c:v>0.6916154662330547</c:v>
                </c:pt>
                <c:pt idx="812">
                  <c:v>0.69722015120789127</c:v>
                </c:pt>
                <c:pt idx="813">
                  <c:v>0.69722015120789127</c:v>
                </c:pt>
                <c:pt idx="814">
                  <c:v>0.70282483618272784</c:v>
                </c:pt>
                <c:pt idx="815">
                  <c:v>0.70282483618272784</c:v>
                </c:pt>
                <c:pt idx="816">
                  <c:v>0.70842952115756441</c:v>
                </c:pt>
                <c:pt idx="817">
                  <c:v>0.70842952115756441</c:v>
                </c:pt>
                <c:pt idx="818">
                  <c:v>0.71403420613240098</c:v>
                </c:pt>
                <c:pt idx="819">
                  <c:v>0.71403420613240098</c:v>
                </c:pt>
                <c:pt idx="820">
                  <c:v>0.71963889110723755</c:v>
                </c:pt>
                <c:pt idx="821">
                  <c:v>0.71963889110723755</c:v>
                </c:pt>
                <c:pt idx="822">
                  <c:v>0.72524357608207413</c:v>
                </c:pt>
                <c:pt idx="823">
                  <c:v>0.72524357608207413</c:v>
                </c:pt>
                <c:pt idx="824">
                  <c:v>0.7308482610569107</c:v>
                </c:pt>
                <c:pt idx="825">
                  <c:v>0.7308482610569107</c:v>
                </c:pt>
                <c:pt idx="826">
                  <c:v>0.73645294603174727</c:v>
                </c:pt>
                <c:pt idx="827">
                  <c:v>0.73645294603174727</c:v>
                </c:pt>
                <c:pt idx="828">
                  <c:v>0.74205763100658384</c:v>
                </c:pt>
                <c:pt idx="829">
                  <c:v>0.74205763100658384</c:v>
                </c:pt>
                <c:pt idx="830">
                  <c:v>0.74766231598142041</c:v>
                </c:pt>
                <c:pt idx="831">
                  <c:v>0.74766231598142041</c:v>
                </c:pt>
                <c:pt idx="832">
                  <c:v>0.75326700095625698</c:v>
                </c:pt>
                <c:pt idx="833">
                  <c:v>0.75326700095625698</c:v>
                </c:pt>
                <c:pt idx="834">
                  <c:v>0.75887168593109355</c:v>
                </c:pt>
                <c:pt idx="835">
                  <c:v>0.75887168593109355</c:v>
                </c:pt>
                <c:pt idx="836">
                  <c:v>0.76447637090593012</c:v>
                </c:pt>
                <c:pt idx="837">
                  <c:v>0.76447637090593012</c:v>
                </c:pt>
                <c:pt idx="838">
                  <c:v>0.7700810558807667</c:v>
                </c:pt>
                <c:pt idx="839">
                  <c:v>0.7700810558807667</c:v>
                </c:pt>
                <c:pt idx="840">
                  <c:v>0.77568574085560327</c:v>
                </c:pt>
                <c:pt idx="841">
                  <c:v>0.77568574085560327</c:v>
                </c:pt>
                <c:pt idx="842">
                  <c:v>0.78129042583043984</c:v>
                </c:pt>
                <c:pt idx="843">
                  <c:v>0.78129042583043984</c:v>
                </c:pt>
                <c:pt idx="844">
                  <c:v>0.78689511080527641</c:v>
                </c:pt>
                <c:pt idx="845">
                  <c:v>0.78689511080527641</c:v>
                </c:pt>
                <c:pt idx="846">
                  <c:v>0.79249979578011298</c:v>
                </c:pt>
                <c:pt idx="847">
                  <c:v>0.79249979578011298</c:v>
                </c:pt>
                <c:pt idx="848">
                  <c:v>0.79810448075494955</c:v>
                </c:pt>
                <c:pt idx="849">
                  <c:v>0.79810448075494955</c:v>
                </c:pt>
                <c:pt idx="850">
                  <c:v>0.80370916572978612</c:v>
                </c:pt>
                <c:pt idx="851">
                  <c:v>0.80370916572978612</c:v>
                </c:pt>
                <c:pt idx="852">
                  <c:v>0.80931385070462269</c:v>
                </c:pt>
                <c:pt idx="853">
                  <c:v>0.80931385070462269</c:v>
                </c:pt>
                <c:pt idx="854">
                  <c:v>0.81491853567945927</c:v>
                </c:pt>
                <c:pt idx="855">
                  <c:v>0.81491853567945927</c:v>
                </c:pt>
                <c:pt idx="856">
                  <c:v>0.82052322065429584</c:v>
                </c:pt>
                <c:pt idx="857">
                  <c:v>0.82052322065429584</c:v>
                </c:pt>
                <c:pt idx="858">
                  <c:v>0.82612790562913241</c:v>
                </c:pt>
                <c:pt idx="859">
                  <c:v>0.82612790562913241</c:v>
                </c:pt>
                <c:pt idx="860">
                  <c:v>0.82867548970860361</c:v>
                </c:pt>
                <c:pt idx="861">
                  <c:v>0.82867548970860361</c:v>
                </c:pt>
                <c:pt idx="862">
                  <c:v>0.82867548970860361</c:v>
                </c:pt>
                <c:pt idx="863">
                  <c:v>0.82867548970860361</c:v>
                </c:pt>
                <c:pt idx="864">
                  <c:v>0.82867548970860361</c:v>
                </c:pt>
                <c:pt idx="865">
                  <c:v>0.82867548970860361</c:v>
                </c:pt>
                <c:pt idx="866">
                  <c:v>0.83428017468344018</c:v>
                </c:pt>
                <c:pt idx="867">
                  <c:v>0.83428017468344018</c:v>
                </c:pt>
                <c:pt idx="868">
                  <c:v>0.83988485965827675</c:v>
                </c:pt>
                <c:pt idx="869">
                  <c:v>0.83988485965827675</c:v>
                </c:pt>
                <c:pt idx="870">
                  <c:v>0.84548954463311332</c:v>
                </c:pt>
                <c:pt idx="871">
                  <c:v>0.84548954463311332</c:v>
                </c:pt>
                <c:pt idx="872">
                  <c:v>0.85109422960794989</c:v>
                </c:pt>
                <c:pt idx="873">
                  <c:v>0.85109422960794989</c:v>
                </c:pt>
                <c:pt idx="874">
                  <c:v>0.85669891458278646</c:v>
                </c:pt>
                <c:pt idx="875">
                  <c:v>0.85669891458278646</c:v>
                </c:pt>
                <c:pt idx="876">
                  <c:v>0.86230359955762304</c:v>
                </c:pt>
                <c:pt idx="877">
                  <c:v>0.86230359955762304</c:v>
                </c:pt>
                <c:pt idx="878">
                  <c:v>0.86790828453245961</c:v>
                </c:pt>
                <c:pt idx="879">
                  <c:v>0.86790828453245961</c:v>
                </c:pt>
                <c:pt idx="880">
                  <c:v>0.87351296950729618</c:v>
                </c:pt>
                <c:pt idx="881">
                  <c:v>0.87351296950729618</c:v>
                </c:pt>
                <c:pt idx="882">
                  <c:v>0.87911765448213275</c:v>
                </c:pt>
                <c:pt idx="883">
                  <c:v>0.87911765448213275</c:v>
                </c:pt>
                <c:pt idx="884">
                  <c:v>0.88472233945696932</c:v>
                </c:pt>
                <c:pt idx="885">
                  <c:v>0.88472233945696932</c:v>
                </c:pt>
                <c:pt idx="886">
                  <c:v>0.89032702443180589</c:v>
                </c:pt>
                <c:pt idx="887">
                  <c:v>0.89032702443180589</c:v>
                </c:pt>
                <c:pt idx="888">
                  <c:v>0.89593170940664246</c:v>
                </c:pt>
                <c:pt idx="889">
                  <c:v>0.89593170940664246</c:v>
                </c:pt>
                <c:pt idx="890">
                  <c:v>0.90153639438147903</c:v>
                </c:pt>
                <c:pt idx="891">
                  <c:v>0.90153639438147903</c:v>
                </c:pt>
                <c:pt idx="892">
                  <c:v>0.9071410793563156</c:v>
                </c:pt>
                <c:pt idx="893">
                  <c:v>0.9071410793563156</c:v>
                </c:pt>
                <c:pt idx="894">
                  <c:v>0.91274576433115218</c:v>
                </c:pt>
                <c:pt idx="895">
                  <c:v>0.91274576433115218</c:v>
                </c:pt>
                <c:pt idx="896">
                  <c:v>0.91835044930598875</c:v>
                </c:pt>
                <c:pt idx="897">
                  <c:v>0.91835044930598875</c:v>
                </c:pt>
                <c:pt idx="898">
                  <c:v>0.92395513428082532</c:v>
                </c:pt>
                <c:pt idx="899">
                  <c:v>0.92395513428082532</c:v>
                </c:pt>
                <c:pt idx="900">
                  <c:v>0.92955981925566189</c:v>
                </c:pt>
                <c:pt idx="901">
                  <c:v>0.92955981925566189</c:v>
                </c:pt>
                <c:pt idx="902">
                  <c:v>0.93516450423049846</c:v>
                </c:pt>
                <c:pt idx="903">
                  <c:v>0.93516450423049846</c:v>
                </c:pt>
                <c:pt idx="904">
                  <c:v>0.94076918920533503</c:v>
                </c:pt>
                <c:pt idx="905">
                  <c:v>0.94076918920533503</c:v>
                </c:pt>
                <c:pt idx="906">
                  <c:v>0.9463738741801716</c:v>
                </c:pt>
                <c:pt idx="907">
                  <c:v>0.9463738741801716</c:v>
                </c:pt>
                <c:pt idx="908">
                  <c:v>0.95197855915500817</c:v>
                </c:pt>
                <c:pt idx="909">
                  <c:v>0.95197855915500817</c:v>
                </c:pt>
                <c:pt idx="910">
                  <c:v>0.95758324412984475</c:v>
                </c:pt>
                <c:pt idx="911">
                  <c:v>0.95758324412984475</c:v>
                </c:pt>
                <c:pt idx="912">
                  <c:v>0.96318792910468132</c:v>
                </c:pt>
                <c:pt idx="913">
                  <c:v>0.96318792910468132</c:v>
                </c:pt>
                <c:pt idx="914">
                  <c:v>0.96879261407951789</c:v>
                </c:pt>
                <c:pt idx="915">
                  <c:v>0.96879261407951789</c:v>
                </c:pt>
                <c:pt idx="916">
                  <c:v>0.97439729905435446</c:v>
                </c:pt>
                <c:pt idx="917">
                  <c:v>0.97439729905435446</c:v>
                </c:pt>
                <c:pt idx="918">
                  <c:v>0.98000198402919103</c:v>
                </c:pt>
                <c:pt idx="919">
                  <c:v>0.98000198402919103</c:v>
                </c:pt>
                <c:pt idx="920">
                  <c:v>0.9856066690040276</c:v>
                </c:pt>
                <c:pt idx="921">
                  <c:v>0.9856066690040276</c:v>
                </c:pt>
                <c:pt idx="922">
                  <c:v>0.99121135397886417</c:v>
                </c:pt>
                <c:pt idx="923">
                  <c:v>0.99121135397886417</c:v>
                </c:pt>
                <c:pt idx="924">
                  <c:v>0.99681603895370074</c:v>
                </c:pt>
                <c:pt idx="925">
                  <c:v>0.99681603895370074</c:v>
                </c:pt>
                <c:pt idx="926">
                  <c:v>1.0024207239285374</c:v>
                </c:pt>
                <c:pt idx="927">
                  <c:v>1.0024207239285374</c:v>
                </c:pt>
                <c:pt idx="928">
                  <c:v>1.008025408903374</c:v>
                </c:pt>
                <c:pt idx="929">
                  <c:v>1.008025408903374</c:v>
                </c:pt>
                <c:pt idx="930">
                  <c:v>1.0136300938782106</c:v>
                </c:pt>
                <c:pt idx="931">
                  <c:v>1.0136300938782106</c:v>
                </c:pt>
                <c:pt idx="932">
                  <c:v>1.0192347788530471</c:v>
                </c:pt>
                <c:pt idx="933">
                  <c:v>1.0192347788530471</c:v>
                </c:pt>
                <c:pt idx="934">
                  <c:v>1.0248394638278837</c:v>
                </c:pt>
                <c:pt idx="935">
                  <c:v>1.0248394638278837</c:v>
                </c:pt>
                <c:pt idx="936">
                  <c:v>1.0304441488027203</c:v>
                </c:pt>
                <c:pt idx="937">
                  <c:v>1.0304441488027203</c:v>
                </c:pt>
                <c:pt idx="938">
                  <c:v>1.0360488337775569</c:v>
                </c:pt>
                <c:pt idx="939">
                  <c:v>1.0360488337775569</c:v>
                </c:pt>
                <c:pt idx="940">
                  <c:v>1.0416535187523934</c:v>
                </c:pt>
                <c:pt idx="941">
                  <c:v>1.0416535187523934</c:v>
                </c:pt>
                <c:pt idx="942">
                  <c:v>1.04725820372723</c:v>
                </c:pt>
                <c:pt idx="943">
                  <c:v>1.04725820372723</c:v>
                </c:pt>
                <c:pt idx="944">
                  <c:v>1.0528628887020666</c:v>
                </c:pt>
                <c:pt idx="945">
                  <c:v>1.0528628887020666</c:v>
                </c:pt>
                <c:pt idx="946">
                  <c:v>1.0584675736769031</c:v>
                </c:pt>
                <c:pt idx="947">
                  <c:v>1.0584675736769031</c:v>
                </c:pt>
                <c:pt idx="948">
                  <c:v>1.0640722586517397</c:v>
                </c:pt>
                <c:pt idx="949">
                  <c:v>1.0640722586517397</c:v>
                </c:pt>
                <c:pt idx="950">
                  <c:v>1.0696769436265763</c:v>
                </c:pt>
                <c:pt idx="951">
                  <c:v>1.0696769436265763</c:v>
                </c:pt>
                <c:pt idx="952">
                  <c:v>1.0752816286014129</c:v>
                </c:pt>
                <c:pt idx="953">
                  <c:v>1.0752816286014129</c:v>
                </c:pt>
                <c:pt idx="954">
                  <c:v>1.0808863135762494</c:v>
                </c:pt>
                <c:pt idx="955">
                  <c:v>1.0808863135762494</c:v>
                </c:pt>
                <c:pt idx="956">
                  <c:v>1.0834338976557205</c:v>
                </c:pt>
                <c:pt idx="957">
                  <c:v>1.0834338976557205</c:v>
                </c:pt>
                <c:pt idx="958">
                  <c:v>1.0834338976557205</c:v>
                </c:pt>
                <c:pt idx="959">
                  <c:v>1.0834338976557205</c:v>
                </c:pt>
                <c:pt idx="960">
                  <c:v>1.0834338976557205</c:v>
                </c:pt>
                <c:pt idx="961">
                  <c:v>1.0834338976557205</c:v>
                </c:pt>
                <c:pt idx="962">
                  <c:v>1.0890385826305571</c:v>
                </c:pt>
                <c:pt idx="963">
                  <c:v>1.0890385826305571</c:v>
                </c:pt>
                <c:pt idx="964">
                  <c:v>1.0946432676053937</c:v>
                </c:pt>
                <c:pt idx="965">
                  <c:v>1.0946432676053937</c:v>
                </c:pt>
                <c:pt idx="966">
                  <c:v>1.1002479525802302</c:v>
                </c:pt>
                <c:pt idx="967">
                  <c:v>1.1002479525802302</c:v>
                </c:pt>
                <c:pt idx="968">
                  <c:v>1.1058526375550668</c:v>
                </c:pt>
                <c:pt idx="969">
                  <c:v>1.1058526375550668</c:v>
                </c:pt>
                <c:pt idx="970">
                  <c:v>1.1114573225299034</c:v>
                </c:pt>
                <c:pt idx="971">
                  <c:v>1.1114573225299034</c:v>
                </c:pt>
                <c:pt idx="972">
                  <c:v>1.1170620075047399</c:v>
                </c:pt>
                <c:pt idx="973">
                  <c:v>1.1170620075047399</c:v>
                </c:pt>
                <c:pt idx="974">
                  <c:v>1.1226666924795765</c:v>
                </c:pt>
                <c:pt idx="975">
                  <c:v>1.1226666924795765</c:v>
                </c:pt>
                <c:pt idx="976">
                  <c:v>1.1282713774544131</c:v>
                </c:pt>
                <c:pt idx="977">
                  <c:v>1.1282713774544131</c:v>
                </c:pt>
                <c:pt idx="978">
                  <c:v>1.1338760624292497</c:v>
                </c:pt>
                <c:pt idx="979">
                  <c:v>1.1338760624292497</c:v>
                </c:pt>
                <c:pt idx="980">
                  <c:v>1.1394807474040862</c:v>
                </c:pt>
                <c:pt idx="981">
                  <c:v>1.1394807474040862</c:v>
                </c:pt>
                <c:pt idx="982">
                  <c:v>1.1450854323789228</c:v>
                </c:pt>
                <c:pt idx="983">
                  <c:v>1.1450854323789228</c:v>
                </c:pt>
                <c:pt idx="984">
                  <c:v>1.1506901173537594</c:v>
                </c:pt>
                <c:pt idx="985">
                  <c:v>1.1506901173537594</c:v>
                </c:pt>
                <c:pt idx="986">
                  <c:v>1.1562948023285959</c:v>
                </c:pt>
                <c:pt idx="987">
                  <c:v>1.1562948023285959</c:v>
                </c:pt>
                <c:pt idx="988">
                  <c:v>1.1618994873034325</c:v>
                </c:pt>
                <c:pt idx="989">
                  <c:v>1.1618994873034325</c:v>
                </c:pt>
                <c:pt idx="990">
                  <c:v>1.1675041722782691</c:v>
                </c:pt>
                <c:pt idx="991">
                  <c:v>1.1675041722782691</c:v>
                </c:pt>
                <c:pt idx="992">
                  <c:v>1.1731088572531057</c:v>
                </c:pt>
                <c:pt idx="993">
                  <c:v>1.1731088572531057</c:v>
                </c:pt>
                <c:pt idx="994">
                  <c:v>1.1787135422279422</c:v>
                </c:pt>
                <c:pt idx="995">
                  <c:v>1.1787135422279422</c:v>
                </c:pt>
                <c:pt idx="996">
                  <c:v>1.1843182272027788</c:v>
                </c:pt>
                <c:pt idx="997">
                  <c:v>1.1843182272027788</c:v>
                </c:pt>
                <c:pt idx="998">
                  <c:v>1.1899229121776154</c:v>
                </c:pt>
                <c:pt idx="999">
                  <c:v>1.1899229121776154</c:v>
                </c:pt>
                <c:pt idx="1000">
                  <c:v>1.1955275971524519</c:v>
                </c:pt>
                <c:pt idx="1001">
                  <c:v>1.1955275971524519</c:v>
                </c:pt>
                <c:pt idx="1002">
                  <c:v>1.2011322821272885</c:v>
                </c:pt>
                <c:pt idx="1003">
                  <c:v>1.2011322821272885</c:v>
                </c:pt>
                <c:pt idx="1004">
                  <c:v>1.2067369671021251</c:v>
                </c:pt>
                <c:pt idx="1005">
                  <c:v>1.2067369671021251</c:v>
                </c:pt>
                <c:pt idx="1006">
                  <c:v>1.2123416520769617</c:v>
                </c:pt>
                <c:pt idx="1007">
                  <c:v>1.2123416520769617</c:v>
                </c:pt>
                <c:pt idx="1008">
                  <c:v>1.2179463370517982</c:v>
                </c:pt>
                <c:pt idx="1009">
                  <c:v>1.2179463370517982</c:v>
                </c:pt>
                <c:pt idx="1010">
                  <c:v>1.2235510220266348</c:v>
                </c:pt>
                <c:pt idx="1011">
                  <c:v>1.2235510220266348</c:v>
                </c:pt>
                <c:pt idx="1012">
                  <c:v>1.2291557070014714</c:v>
                </c:pt>
                <c:pt idx="1013">
                  <c:v>1.2291557070014714</c:v>
                </c:pt>
                <c:pt idx="1014">
                  <c:v>1.2347603919763079</c:v>
                </c:pt>
                <c:pt idx="1015">
                  <c:v>1.2347603919763079</c:v>
                </c:pt>
                <c:pt idx="1016">
                  <c:v>1.2403650769511445</c:v>
                </c:pt>
                <c:pt idx="1017">
                  <c:v>1.2403650769511445</c:v>
                </c:pt>
                <c:pt idx="1018">
                  <c:v>1.2459697619259811</c:v>
                </c:pt>
                <c:pt idx="1019">
                  <c:v>1.2459697619259811</c:v>
                </c:pt>
                <c:pt idx="1020">
                  <c:v>1.2515744469008176</c:v>
                </c:pt>
                <c:pt idx="1021">
                  <c:v>1.2515744469008176</c:v>
                </c:pt>
                <c:pt idx="1022">
                  <c:v>1.2571791318756542</c:v>
                </c:pt>
                <c:pt idx="1023">
                  <c:v>1.2571791318756542</c:v>
                </c:pt>
                <c:pt idx="1024">
                  <c:v>1.2627838168504908</c:v>
                </c:pt>
                <c:pt idx="1025">
                  <c:v>1.2627838168504908</c:v>
                </c:pt>
                <c:pt idx="1026">
                  <c:v>1.2683885018253274</c:v>
                </c:pt>
                <c:pt idx="1027">
                  <c:v>1.2683885018253274</c:v>
                </c:pt>
                <c:pt idx="1028">
                  <c:v>1.2739931868001639</c:v>
                </c:pt>
                <c:pt idx="1029">
                  <c:v>1.2739931868001639</c:v>
                </c:pt>
                <c:pt idx="1030">
                  <c:v>1.2795978717750005</c:v>
                </c:pt>
                <c:pt idx="1031">
                  <c:v>1.2795978717750005</c:v>
                </c:pt>
                <c:pt idx="1032">
                  <c:v>1.2852025567498371</c:v>
                </c:pt>
                <c:pt idx="1033">
                  <c:v>1.2852025567498371</c:v>
                </c:pt>
                <c:pt idx="1034">
                  <c:v>1.2908072417246736</c:v>
                </c:pt>
                <c:pt idx="1035">
                  <c:v>1.2908072417246736</c:v>
                </c:pt>
                <c:pt idx="1036">
                  <c:v>1.2964119266995102</c:v>
                </c:pt>
                <c:pt idx="1037">
                  <c:v>1.2964119266995102</c:v>
                </c:pt>
                <c:pt idx="1038">
                  <c:v>1.3020166116743468</c:v>
                </c:pt>
                <c:pt idx="1039">
                  <c:v>1.3020166116743468</c:v>
                </c:pt>
                <c:pt idx="1040">
                  <c:v>1.3076212966491834</c:v>
                </c:pt>
                <c:pt idx="1041">
                  <c:v>1.3076212966491834</c:v>
                </c:pt>
                <c:pt idx="1042">
                  <c:v>1.3132259816240199</c:v>
                </c:pt>
                <c:pt idx="1043">
                  <c:v>1.3132259816240199</c:v>
                </c:pt>
                <c:pt idx="1044">
                  <c:v>1.3188306665988565</c:v>
                </c:pt>
                <c:pt idx="1045">
                  <c:v>1.3188306665988565</c:v>
                </c:pt>
                <c:pt idx="1046">
                  <c:v>1.3244353515736931</c:v>
                </c:pt>
                <c:pt idx="1047">
                  <c:v>1.3244353515736931</c:v>
                </c:pt>
                <c:pt idx="1048">
                  <c:v>1.3300400365485296</c:v>
                </c:pt>
                <c:pt idx="1049">
                  <c:v>1.3300400365485296</c:v>
                </c:pt>
                <c:pt idx="1050">
                  <c:v>1.3356447215233662</c:v>
                </c:pt>
                <c:pt idx="1051">
                  <c:v>1.3356447215233662</c:v>
                </c:pt>
                <c:pt idx="1052">
                  <c:v>1.3381923056028375</c:v>
                </c:pt>
                <c:pt idx="1053">
                  <c:v>1.3381923056028375</c:v>
                </c:pt>
                <c:pt idx="1054">
                  <c:v>1.3381923056028375</c:v>
                </c:pt>
                <c:pt idx="1055">
                  <c:v>1.3381923056028375</c:v>
                </c:pt>
              </c:numCache>
            </c:numRef>
          </c:xVal>
          <c:yVal>
            <c:numRef>
              <c:f>'NeuralTools-Summary'!$E$1788:$E$2843</c:f>
              <c:numCache>
                <c:formatCode>General</c:formatCode>
                <c:ptCount val="105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2</c:v>
                </c:pt>
                <c:pt idx="106">
                  <c:v>2</c:v>
                </c:pt>
                <c:pt idx="107">
                  <c:v>0</c:v>
                </c:pt>
                <c:pt idx="108">
                  <c:v>0</c:v>
                </c:pt>
                <c:pt idx="109">
                  <c:v>2</c:v>
                </c:pt>
                <c:pt idx="110">
                  <c:v>2</c:v>
                </c:pt>
                <c:pt idx="111">
                  <c:v>0</c:v>
                </c:pt>
                <c:pt idx="112">
                  <c:v>0</c:v>
                </c:pt>
                <c:pt idx="113">
                  <c:v>2</c:v>
                </c:pt>
                <c:pt idx="114">
                  <c:v>2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0</c:v>
                </c:pt>
                <c:pt idx="124">
                  <c:v>0</c:v>
                </c:pt>
                <c:pt idx="125">
                  <c:v>2</c:v>
                </c:pt>
                <c:pt idx="126">
                  <c:v>2</c:v>
                </c:pt>
                <c:pt idx="127">
                  <c:v>0</c:v>
                </c:pt>
                <c:pt idx="128">
                  <c:v>0</c:v>
                </c:pt>
                <c:pt idx="129">
                  <c:v>2</c:v>
                </c:pt>
                <c:pt idx="130">
                  <c:v>2</c:v>
                </c:pt>
                <c:pt idx="131">
                  <c:v>0</c:v>
                </c:pt>
                <c:pt idx="132">
                  <c:v>0</c:v>
                </c:pt>
                <c:pt idx="133">
                  <c:v>2</c:v>
                </c:pt>
                <c:pt idx="134">
                  <c:v>2</c:v>
                </c:pt>
                <c:pt idx="135">
                  <c:v>0</c:v>
                </c:pt>
                <c:pt idx="136">
                  <c:v>0</c:v>
                </c:pt>
                <c:pt idx="137">
                  <c:v>2</c:v>
                </c:pt>
                <c:pt idx="138">
                  <c:v>2</c:v>
                </c:pt>
                <c:pt idx="139">
                  <c:v>0</c:v>
                </c:pt>
                <c:pt idx="140">
                  <c:v>0</c:v>
                </c:pt>
                <c:pt idx="141">
                  <c:v>2</c:v>
                </c:pt>
                <c:pt idx="142">
                  <c:v>2</c:v>
                </c:pt>
                <c:pt idx="143">
                  <c:v>0</c:v>
                </c:pt>
                <c:pt idx="144">
                  <c:v>0</c:v>
                </c:pt>
                <c:pt idx="145">
                  <c:v>2</c:v>
                </c:pt>
                <c:pt idx="146">
                  <c:v>2</c:v>
                </c:pt>
                <c:pt idx="147">
                  <c:v>0</c:v>
                </c:pt>
                <c:pt idx="148">
                  <c:v>0</c:v>
                </c:pt>
                <c:pt idx="149">
                  <c:v>2</c:v>
                </c:pt>
                <c:pt idx="150">
                  <c:v>2</c:v>
                </c:pt>
                <c:pt idx="151">
                  <c:v>0</c:v>
                </c:pt>
                <c:pt idx="152">
                  <c:v>0</c:v>
                </c:pt>
                <c:pt idx="153">
                  <c:v>2</c:v>
                </c:pt>
                <c:pt idx="154">
                  <c:v>2</c:v>
                </c:pt>
                <c:pt idx="155">
                  <c:v>0</c:v>
                </c:pt>
                <c:pt idx="156">
                  <c:v>0</c:v>
                </c:pt>
                <c:pt idx="157">
                  <c:v>2</c:v>
                </c:pt>
                <c:pt idx="158">
                  <c:v>2</c:v>
                </c:pt>
                <c:pt idx="159">
                  <c:v>0</c:v>
                </c:pt>
                <c:pt idx="160">
                  <c:v>0</c:v>
                </c:pt>
                <c:pt idx="161">
                  <c:v>2</c:v>
                </c:pt>
                <c:pt idx="162">
                  <c:v>2</c:v>
                </c:pt>
                <c:pt idx="163">
                  <c:v>0</c:v>
                </c:pt>
                <c:pt idx="164">
                  <c:v>0</c:v>
                </c:pt>
                <c:pt idx="165">
                  <c:v>2</c:v>
                </c:pt>
                <c:pt idx="166">
                  <c:v>2</c:v>
                </c:pt>
                <c:pt idx="167">
                  <c:v>0</c:v>
                </c:pt>
                <c:pt idx="168">
                  <c:v>0</c:v>
                </c:pt>
                <c:pt idx="169">
                  <c:v>2</c:v>
                </c:pt>
                <c:pt idx="170">
                  <c:v>2</c:v>
                </c:pt>
                <c:pt idx="171">
                  <c:v>0</c:v>
                </c:pt>
                <c:pt idx="172">
                  <c:v>0</c:v>
                </c:pt>
                <c:pt idx="173">
                  <c:v>2</c:v>
                </c:pt>
                <c:pt idx="174">
                  <c:v>2</c:v>
                </c:pt>
                <c:pt idx="175">
                  <c:v>0</c:v>
                </c:pt>
                <c:pt idx="176">
                  <c:v>0</c:v>
                </c:pt>
                <c:pt idx="177">
                  <c:v>2</c:v>
                </c:pt>
                <c:pt idx="178">
                  <c:v>2</c:v>
                </c:pt>
                <c:pt idx="179">
                  <c:v>0</c:v>
                </c:pt>
                <c:pt idx="180">
                  <c:v>0</c:v>
                </c:pt>
                <c:pt idx="181">
                  <c:v>2</c:v>
                </c:pt>
                <c:pt idx="182">
                  <c:v>2</c:v>
                </c:pt>
                <c:pt idx="183">
                  <c:v>0</c:v>
                </c:pt>
                <c:pt idx="184">
                  <c:v>0</c:v>
                </c:pt>
                <c:pt idx="185">
                  <c:v>2</c:v>
                </c:pt>
                <c:pt idx="186">
                  <c:v>2</c:v>
                </c:pt>
                <c:pt idx="187">
                  <c:v>0</c:v>
                </c:pt>
                <c:pt idx="188">
                  <c:v>0</c:v>
                </c:pt>
                <c:pt idx="189">
                  <c:v>2</c:v>
                </c:pt>
                <c:pt idx="190">
                  <c:v>2</c:v>
                </c:pt>
                <c:pt idx="191">
                  <c:v>0</c:v>
                </c:pt>
                <c:pt idx="192">
                  <c:v>0</c:v>
                </c:pt>
                <c:pt idx="193">
                  <c:v>9</c:v>
                </c:pt>
                <c:pt idx="194">
                  <c:v>9</c:v>
                </c:pt>
                <c:pt idx="195">
                  <c:v>0</c:v>
                </c:pt>
                <c:pt idx="196">
                  <c:v>0</c:v>
                </c:pt>
                <c:pt idx="197">
                  <c:v>9</c:v>
                </c:pt>
                <c:pt idx="198">
                  <c:v>9</c:v>
                </c:pt>
                <c:pt idx="199">
                  <c:v>0</c:v>
                </c:pt>
                <c:pt idx="200">
                  <c:v>0</c:v>
                </c:pt>
                <c:pt idx="201">
                  <c:v>9</c:v>
                </c:pt>
                <c:pt idx="202">
                  <c:v>9</c:v>
                </c:pt>
                <c:pt idx="203">
                  <c:v>0</c:v>
                </c:pt>
                <c:pt idx="204">
                  <c:v>0</c:v>
                </c:pt>
                <c:pt idx="205">
                  <c:v>9</c:v>
                </c:pt>
                <c:pt idx="206">
                  <c:v>9</c:v>
                </c:pt>
                <c:pt idx="207">
                  <c:v>0</c:v>
                </c:pt>
                <c:pt idx="208">
                  <c:v>0</c:v>
                </c:pt>
                <c:pt idx="209">
                  <c:v>9</c:v>
                </c:pt>
                <c:pt idx="210">
                  <c:v>9</c:v>
                </c:pt>
                <c:pt idx="211">
                  <c:v>0</c:v>
                </c:pt>
                <c:pt idx="212">
                  <c:v>0</c:v>
                </c:pt>
                <c:pt idx="213">
                  <c:v>9</c:v>
                </c:pt>
                <c:pt idx="214">
                  <c:v>9</c:v>
                </c:pt>
                <c:pt idx="215">
                  <c:v>0</c:v>
                </c:pt>
                <c:pt idx="216">
                  <c:v>0</c:v>
                </c:pt>
                <c:pt idx="217">
                  <c:v>9</c:v>
                </c:pt>
                <c:pt idx="218">
                  <c:v>9</c:v>
                </c:pt>
                <c:pt idx="219">
                  <c:v>0</c:v>
                </c:pt>
                <c:pt idx="220">
                  <c:v>0</c:v>
                </c:pt>
                <c:pt idx="221">
                  <c:v>9</c:v>
                </c:pt>
                <c:pt idx="222">
                  <c:v>9</c:v>
                </c:pt>
                <c:pt idx="223">
                  <c:v>0</c:v>
                </c:pt>
                <c:pt idx="224">
                  <c:v>0</c:v>
                </c:pt>
                <c:pt idx="225">
                  <c:v>9</c:v>
                </c:pt>
                <c:pt idx="226">
                  <c:v>9</c:v>
                </c:pt>
                <c:pt idx="227">
                  <c:v>0</c:v>
                </c:pt>
                <c:pt idx="228">
                  <c:v>0</c:v>
                </c:pt>
                <c:pt idx="229">
                  <c:v>9</c:v>
                </c:pt>
                <c:pt idx="230">
                  <c:v>9</c:v>
                </c:pt>
                <c:pt idx="231">
                  <c:v>0</c:v>
                </c:pt>
                <c:pt idx="232">
                  <c:v>0</c:v>
                </c:pt>
                <c:pt idx="233">
                  <c:v>9</c:v>
                </c:pt>
                <c:pt idx="234">
                  <c:v>9</c:v>
                </c:pt>
                <c:pt idx="235">
                  <c:v>0</c:v>
                </c:pt>
                <c:pt idx="236">
                  <c:v>0</c:v>
                </c:pt>
                <c:pt idx="237">
                  <c:v>9</c:v>
                </c:pt>
                <c:pt idx="238">
                  <c:v>9</c:v>
                </c:pt>
                <c:pt idx="239">
                  <c:v>0</c:v>
                </c:pt>
                <c:pt idx="240">
                  <c:v>0</c:v>
                </c:pt>
                <c:pt idx="241">
                  <c:v>9</c:v>
                </c:pt>
                <c:pt idx="242">
                  <c:v>9</c:v>
                </c:pt>
                <c:pt idx="243">
                  <c:v>0</c:v>
                </c:pt>
                <c:pt idx="244">
                  <c:v>0</c:v>
                </c:pt>
                <c:pt idx="245">
                  <c:v>9</c:v>
                </c:pt>
                <c:pt idx="246">
                  <c:v>9</c:v>
                </c:pt>
                <c:pt idx="247">
                  <c:v>0</c:v>
                </c:pt>
                <c:pt idx="248">
                  <c:v>0</c:v>
                </c:pt>
                <c:pt idx="249">
                  <c:v>9</c:v>
                </c:pt>
                <c:pt idx="250">
                  <c:v>9</c:v>
                </c:pt>
                <c:pt idx="251">
                  <c:v>0</c:v>
                </c:pt>
                <c:pt idx="252">
                  <c:v>0</c:v>
                </c:pt>
                <c:pt idx="253">
                  <c:v>9</c:v>
                </c:pt>
                <c:pt idx="254">
                  <c:v>9</c:v>
                </c:pt>
                <c:pt idx="255">
                  <c:v>0</c:v>
                </c:pt>
                <c:pt idx="256">
                  <c:v>0</c:v>
                </c:pt>
                <c:pt idx="257">
                  <c:v>9</c:v>
                </c:pt>
                <c:pt idx="258">
                  <c:v>9</c:v>
                </c:pt>
                <c:pt idx="259">
                  <c:v>0</c:v>
                </c:pt>
                <c:pt idx="260">
                  <c:v>0</c:v>
                </c:pt>
                <c:pt idx="261">
                  <c:v>9</c:v>
                </c:pt>
                <c:pt idx="262">
                  <c:v>9</c:v>
                </c:pt>
                <c:pt idx="263">
                  <c:v>0</c:v>
                </c:pt>
                <c:pt idx="264">
                  <c:v>0</c:v>
                </c:pt>
                <c:pt idx="265">
                  <c:v>9</c:v>
                </c:pt>
                <c:pt idx="266">
                  <c:v>9</c:v>
                </c:pt>
                <c:pt idx="267">
                  <c:v>0</c:v>
                </c:pt>
                <c:pt idx="268">
                  <c:v>0</c:v>
                </c:pt>
                <c:pt idx="269">
                  <c:v>9</c:v>
                </c:pt>
                <c:pt idx="270">
                  <c:v>9</c:v>
                </c:pt>
                <c:pt idx="271">
                  <c:v>0</c:v>
                </c:pt>
                <c:pt idx="272">
                  <c:v>0</c:v>
                </c:pt>
                <c:pt idx="273">
                  <c:v>9</c:v>
                </c:pt>
                <c:pt idx="274">
                  <c:v>9</c:v>
                </c:pt>
                <c:pt idx="275">
                  <c:v>0</c:v>
                </c:pt>
                <c:pt idx="276">
                  <c:v>0</c:v>
                </c:pt>
                <c:pt idx="277">
                  <c:v>9</c:v>
                </c:pt>
                <c:pt idx="278">
                  <c:v>9</c:v>
                </c:pt>
                <c:pt idx="279">
                  <c:v>0</c:v>
                </c:pt>
                <c:pt idx="280">
                  <c:v>0</c:v>
                </c:pt>
                <c:pt idx="281">
                  <c:v>9</c:v>
                </c:pt>
                <c:pt idx="282">
                  <c:v>9</c:v>
                </c:pt>
                <c:pt idx="283">
                  <c:v>0</c:v>
                </c:pt>
                <c:pt idx="284">
                  <c:v>0</c:v>
                </c:pt>
                <c:pt idx="285">
                  <c:v>9</c:v>
                </c:pt>
                <c:pt idx="286">
                  <c:v>9</c:v>
                </c:pt>
                <c:pt idx="287">
                  <c:v>0</c:v>
                </c:pt>
                <c:pt idx="288">
                  <c:v>0</c:v>
                </c:pt>
                <c:pt idx="289">
                  <c:v>47</c:v>
                </c:pt>
                <c:pt idx="290">
                  <c:v>47</c:v>
                </c:pt>
                <c:pt idx="291">
                  <c:v>0</c:v>
                </c:pt>
                <c:pt idx="292">
                  <c:v>0</c:v>
                </c:pt>
                <c:pt idx="293">
                  <c:v>47</c:v>
                </c:pt>
                <c:pt idx="294">
                  <c:v>47</c:v>
                </c:pt>
                <c:pt idx="295">
                  <c:v>0</c:v>
                </c:pt>
                <c:pt idx="296">
                  <c:v>0</c:v>
                </c:pt>
                <c:pt idx="297">
                  <c:v>47</c:v>
                </c:pt>
                <c:pt idx="298">
                  <c:v>47</c:v>
                </c:pt>
                <c:pt idx="299">
                  <c:v>0</c:v>
                </c:pt>
                <c:pt idx="300">
                  <c:v>0</c:v>
                </c:pt>
                <c:pt idx="301">
                  <c:v>47</c:v>
                </c:pt>
                <c:pt idx="302">
                  <c:v>47</c:v>
                </c:pt>
                <c:pt idx="303">
                  <c:v>0</c:v>
                </c:pt>
                <c:pt idx="304">
                  <c:v>0</c:v>
                </c:pt>
                <c:pt idx="305">
                  <c:v>47</c:v>
                </c:pt>
                <c:pt idx="306">
                  <c:v>47</c:v>
                </c:pt>
                <c:pt idx="307">
                  <c:v>0</c:v>
                </c:pt>
                <c:pt idx="308">
                  <c:v>0</c:v>
                </c:pt>
                <c:pt idx="309">
                  <c:v>47</c:v>
                </c:pt>
                <c:pt idx="310">
                  <c:v>47</c:v>
                </c:pt>
                <c:pt idx="311">
                  <c:v>0</c:v>
                </c:pt>
                <c:pt idx="312">
                  <c:v>0</c:v>
                </c:pt>
                <c:pt idx="313">
                  <c:v>47</c:v>
                </c:pt>
                <c:pt idx="314">
                  <c:v>47</c:v>
                </c:pt>
                <c:pt idx="315">
                  <c:v>0</c:v>
                </c:pt>
                <c:pt idx="316">
                  <c:v>0</c:v>
                </c:pt>
                <c:pt idx="317">
                  <c:v>47</c:v>
                </c:pt>
                <c:pt idx="318">
                  <c:v>47</c:v>
                </c:pt>
                <c:pt idx="319">
                  <c:v>0</c:v>
                </c:pt>
                <c:pt idx="320">
                  <c:v>0</c:v>
                </c:pt>
                <c:pt idx="321">
                  <c:v>47</c:v>
                </c:pt>
                <c:pt idx="322">
                  <c:v>47</c:v>
                </c:pt>
                <c:pt idx="323">
                  <c:v>0</c:v>
                </c:pt>
                <c:pt idx="324">
                  <c:v>0</c:v>
                </c:pt>
                <c:pt idx="325">
                  <c:v>47</c:v>
                </c:pt>
                <c:pt idx="326">
                  <c:v>47</c:v>
                </c:pt>
                <c:pt idx="327">
                  <c:v>0</c:v>
                </c:pt>
                <c:pt idx="328">
                  <c:v>0</c:v>
                </c:pt>
                <c:pt idx="329">
                  <c:v>47</c:v>
                </c:pt>
                <c:pt idx="330">
                  <c:v>47</c:v>
                </c:pt>
                <c:pt idx="331">
                  <c:v>0</c:v>
                </c:pt>
                <c:pt idx="332">
                  <c:v>0</c:v>
                </c:pt>
                <c:pt idx="333">
                  <c:v>47</c:v>
                </c:pt>
                <c:pt idx="334">
                  <c:v>47</c:v>
                </c:pt>
                <c:pt idx="335">
                  <c:v>0</c:v>
                </c:pt>
                <c:pt idx="336">
                  <c:v>0</c:v>
                </c:pt>
                <c:pt idx="337">
                  <c:v>47</c:v>
                </c:pt>
                <c:pt idx="338">
                  <c:v>47</c:v>
                </c:pt>
                <c:pt idx="339">
                  <c:v>0</c:v>
                </c:pt>
                <c:pt idx="340">
                  <c:v>0</c:v>
                </c:pt>
                <c:pt idx="341">
                  <c:v>47</c:v>
                </c:pt>
                <c:pt idx="342">
                  <c:v>47</c:v>
                </c:pt>
                <c:pt idx="343">
                  <c:v>0</c:v>
                </c:pt>
                <c:pt idx="344">
                  <c:v>0</c:v>
                </c:pt>
                <c:pt idx="345">
                  <c:v>47</c:v>
                </c:pt>
                <c:pt idx="346">
                  <c:v>47</c:v>
                </c:pt>
                <c:pt idx="347">
                  <c:v>0</c:v>
                </c:pt>
                <c:pt idx="348">
                  <c:v>0</c:v>
                </c:pt>
                <c:pt idx="349">
                  <c:v>47</c:v>
                </c:pt>
                <c:pt idx="350">
                  <c:v>47</c:v>
                </c:pt>
                <c:pt idx="351">
                  <c:v>0</c:v>
                </c:pt>
                <c:pt idx="352">
                  <c:v>0</c:v>
                </c:pt>
                <c:pt idx="353">
                  <c:v>47</c:v>
                </c:pt>
                <c:pt idx="354">
                  <c:v>47</c:v>
                </c:pt>
                <c:pt idx="355">
                  <c:v>0</c:v>
                </c:pt>
                <c:pt idx="356">
                  <c:v>0</c:v>
                </c:pt>
                <c:pt idx="357">
                  <c:v>47</c:v>
                </c:pt>
                <c:pt idx="358">
                  <c:v>47</c:v>
                </c:pt>
                <c:pt idx="359">
                  <c:v>0</c:v>
                </c:pt>
                <c:pt idx="360">
                  <c:v>0</c:v>
                </c:pt>
                <c:pt idx="361">
                  <c:v>47</c:v>
                </c:pt>
                <c:pt idx="362">
                  <c:v>47</c:v>
                </c:pt>
                <c:pt idx="363">
                  <c:v>0</c:v>
                </c:pt>
                <c:pt idx="364">
                  <c:v>0</c:v>
                </c:pt>
                <c:pt idx="365">
                  <c:v>47</c:v>
                </c:pt>
                <c:pt idx="366">
                  <c:v>47</c:v>
                </c:pt>
                <c:pt idx="367">
                  <c:v>0</c:v>
                </c:pt>
                <c:pt idx="368">
                  <c:v>0</c:v>
                </c:pt>
                <c:pt idx="369">
                  <c:v>47</c:v>
                </c:pt>
                <c:pt idx="370">
                  <c:v>47</c:v>
                </c:pt>
                <c:pt idx="371">
                  <c:v>0</c:v>
                </c:pt>
                <c:pt idx="372">
                  <c:v>0</c:v>
                </c:pt>
                <c:pt idx="373">
                  <c:v>47</c:v>
                </c:pt>
                <c:pt idx="374">
                  <c:v>47</c:v>
                </c:pt>
                <c:pt idx="375">
                  <c:v>0</c:v>
                </c:pt>
                <c:pt idx="376">
                  <c:v>0</c:v>
                </c:pt>
                <c:pt idx="377">
                  <c:v>47</c:v>
                </c:pt>
                <c:pt idx="378">
                  <c:v>47</c:v>
                </c:pt>
                <c:pt idx="379">
                  <c:v>0</c:v>
                </c:pt>
                <c:pt idx="380">
                  <c:v>0</c:v>
                </c:pt>
                <c:pt idx="381">
                  <c:v>47</c:v>
                </c:pt>
                <c:pt idx="382">
                  <c:v>47</c:v>
                </c:pt>
                <c:pt idx="383">
                  <c:v>0</c:v>
                </c:pt>
                <c:pt idx="384">
                  <c:v>0</c:v>
                </c:pt>
                <c:pt idx="385">
                  <c:v>122</c:v>
                </c:pt>
                <c:pt idx="386">
                  <c:v>122</c:v>
                </c:pt>
                <c:pt idx="387">
                  <c:v>0</c:v>
                </c:pt>
                <c:pt idx="388">
                  <c:v>0</c:v>
                </c:pt>
                <c:pt idx="389">
                  <c:v>122</c:v>
                </c:pt>
                <c:pt idx="390">
                  <c:v>122</c:v>
                </c:pt>
                <c:pt idx="391">
                  <c:v>0</c:v>
                </c:pt>
                <c:pt idx="392">
                  <c:v>0</c:v>
                </c:pt>
                <c:pt idx="393">
                  <c:v>122</c:v>
                </c:pt>
                <c:pt idx="394">
                  <c:v>122</c:v>
                </c:pt>
                <c:pt idx="395">
                  <c:v>0</c:v>
                </c:pt>
                <c:pt idx="396">
                  <c:v>0</c:v>
                </c:pt>
                <c:pt idx="397">
                  <c:v>122</c:v>
                </c:pt>
                <c:pt idx="398">
                  <c:v>122</c:v>
                </c:pt>
                <c:pt idx="399">
                  <c:v>0</c:v>
                </c:pt>
                <c:pt idx="400">
                  <c:v>0</c:v>
                </c:pt>
                <c:pt idx="401">
                  <c:v>122</c:v>
                </c:pt>
                <c:pt idx="402">
                  <c:v>122</c:v>
                </c:pt>
                <c:pt idx="403">
                  <c:v>0</c:v>
                </c:pt>
                <c:pt idx="404">
                  <c:v>0</c:v>
                </c:pt>
                <c:pt idx="405">
                  <c:v>122</c:v>
                </c:pt>
                <c:pt idx="406">
                  <c:v>122</c:v>
                </c:pt>
                <c:pt idx="407">
                  <c:v>0</c:v>
                </c:pt>
                <c:pt idx="408">
                  <c:v>0</c:v>
                </c:pt>
                <c:pt idx="409">
                  <c:v>122</c:v>
                </c:pt>
                <c:pt idx="410">
                  <c:v>122</c:v>
                </c:pt>
                <c:pt idx="411">
                  <c:v>0</c:v>
                </c:pt>
                <c:pt idx="412">
                  <c:v>0</c:v>
                </c:pt>
                <c:pt idx="413">
                  <c:v>122</c:v>
                </c:pt>
                <c:pt idx="414">
                  <c:v>122</c:v>
                </c:pt>
                <c:pt idx="415">
                  <c:v>0</c:v>
                </c:pt>
                <c:pt idx="416">
                  <c:v>0</c:v>
                </c:pt>
                <c:pt idx="417">
                  <c:v>122</c:v>
                </c:pt>
                <c:pt idx="418">
                  <c:v>122</c:v>
                </c:pt>
                <c:pt idx="419">
                  <c:v>0</c:v>
                </c:pt>
                <c:pt idx="420">
                  <c:v>0</c:v>
                </c:pt>
                <c:pt idx="421">
                  <c:v>122</c:v>
                </c:pt>
                <c:pt idx="422">
                  <c:v>122</c:v>
                </c:pt>
                <c:pt idx="423">
                  <c:v>0</c:v>
                </c:pt>
                <c:pt idx="424">
                  <c:v>0</c:v>
                </c:pt>
                <c:pt idx="425">
                  <c:v>122</c:v>
                </c:pt>
                <c:pt idx="426">
                  <c:v>122</c:v>
                </c:pt>
                <c:pt idx="427">
                  <c:v>0</c:v>
                </c:pt>
                <c:pt idx="428">
                  <c:v>0</c:v>
                </c:pt>
                <c:pt idx="429">
                  <c:v>122</c:v>
                </c:pt>
                <c:pt idx="430">
                  <c:v>122</c:v>
                </c:pt>
                <c:pt idx="431">
                  <c:v>0</c:v>
                </c:pt>
                <c:pt idx="432">
                  <c:v>0</c:v>
                </c:pt>
                <c:pt idx="433">
                  <c:v>122</c:v>
                </c:pt>
                <c:pt idx="434">
                  <c:v>122</c:v>
                </c:pt>
                <c:pt idx="435">
                  <c:v>0</c:v>
                </c:pt>
                <c:pt idx="436">
                  <c:v>0</c:v>
                </c:pt>
                <c:pt idx="437">
                  <c:v>122</c:v>
                </c:pt>
                <c:pt idx="438">
                  <c:v>122</c:v>
                </c:pt>
                <c:pt idx="439">
                  <c:v>0</c:v>
                </c:pt>
                <c:pt idx="440">
                  <c:v>0</c:v>
                </c:pt>
                <c:pt idx="441">
                  <c:v>122</c:v>
                </c:pt>
                <c:pt idx="442">
                  <c:v>122</c:v>
                </c:pt>
                <c:pt idx="443">
                  <c:v>0</c:v>
                </c:pt>
                <c:pt idx="444">
                  <c:v>0</c:v>
                </c:pt>
                <c:pt idx="445">
                  <c:v>122</c:v>
                </c:pt>
                <c:pt idx="446">
                  <c:v>122</c:v>
                </c:pt>
                <c:pt idx="447">
                  <c:v>0</c:v>
                </c:pt>
                <c:pt idx="448">
                  <c:v>0</c:v>
                </c:pt>
                <c:pt idx="449">
                  <c:v>122</c:v>
                </c:pt>
                <c:pt idx="450">
                  <c:v>122</c:v>
                </c:pt>
                <c:pt idx="451">
                  <c:v>0</c:v>
                </c:pt>
                <c:pt idx="452">
                  <c:v>0</c:v>
                </c:pt>
                <c:pt idx="453">
                  <c:v>122</c:v>
                </c:pt>
                <c:pt idx="454">
                  <c:v>122</c:v>
                </c:pt>
                <c:pt idx="455">
                  <c:v>0</c:v>
                </c:pt>
                <c:pt idx="456">
                  <c:v>0</c:v>
                </c:pt>
                <c:pt idx="457">
                  <c:v>122</c:v>
                </c:pt>
                <c:pt idx="458">
                  <c:v>122</c:v>
                </c:pt>
                <c:pt idx="459">
                  <c:v>0</c:v>
                </c:pt>
                <c:pt idx="460">
                  <c:v>0</c:v>
                </c:pt>
                <c:pt idx="461">
                  <c:v>122</c:v>
                </c:pt>
                <c:pt idx="462">
                  <c:v>122</c:v>
                </c:pt>
                <c:pt idx="463">
                  <c:v>0</c:v>
                </c:pt>
                <c:pt idx="464">
                  <c:v>0</c:v>
                </c:pt>
                <c:pt idx="465">
                  <c:v>122</c:v>
                </c:pt>
                <c:pt idx="466">
                  <c:v>122</c:v>
                </c:pt>
                <c:pt idx="467">
                  <c:v>0</c:v>
                </c:pt>
                <c:pt idx="468">
                  <c:v>0</c:v>
                </c:pt>
                <c:pt idx="469">
                  <c:v>122</c:v>
                </c:pt>
                <c:pt idx="470">
                  <c:v>122</c:v>
                </c:pt>
                <c:pt idx="471">
                  <c:v>0</c:v>
                </c:pt>
                <c:pt idx="472">
                  <c:v>0</c:v>
                </c:pt>
                <c:pt idx="473">
                  <c:v>122</c:v>
                </c:pt>
                <c:pt idx="474">
                  <c:v>122</c:v>
                </c:pt>
                <c:pt idx="475">
                  <c:v>0</c:v>
                </c:pt>
                <c:pt idx="476">
                  <c:v>0</c:v>
                </c:pt>
                <c:pt idx="477">
                  <c:v>122</c:v>
                </c:pt>
                <c:pt idx="478">
                  <c:v>122</c:v>
                </c:pt>
                <c:pt idx="479">
                  <c:v>0</c:v>
                </c:pt>
                <c:pt idx="480">
                  <c:v>0</c:v>
                </c:pt>
                <c:pt idx="481">
                  <c:v>248</c:v>
                </c:pt>
                <c:pt idx="482">
                  <c:v>248</c:v>
                </c:pt>
                <c:pt idx="483">
                  <c:v>0</c:v>
                </c:pt>
                <c:pt idx="484">
                  <c:v>0</c:v>
                </c:pt>
                <c:pt idx="485">
                  <c:v>248</c:v>
                </c:pt>
                <c:pt idx="486">
                  <c:v>248</c:v>
                </c:pt>
                <c:pt idx="487">
                  <c:v>0</c:v>
                </c:pt>
                <c:pt idx="488">
                  <c:v>0</c:v>
                </c:pt>
                <c:pt idx="489">
                  <c:v>248</c:v>
                </c:pt>
                <c:pt idx="490">
                  <c:v>248</c:v>
                </c:pt>
                <c:pt idx="491">
                  <c:v>0</c:v>
                </c:pt>
                <c:pt idx="492">
                  <c:v>0</c:v>
                </c:pt>
                <c:pt idx="493">
                  <c:v>248</c:v>
                </c:pt>
                <c:pt idx="494">
                  <c:v>248</c:v>
                </c:pt>
                <c:pt idx="495">
                  <c:v>0</c:v>
                </c:pt>
                <c:pt idx="496">
                  <c:v>0</c:v>
                </c:pt>
                <c:pt idx="497">
                  <c:v>248</c:v>
                </c:pt>
                <c:pt idx="498">
                  <c:v>248</c:v>
                </c:pt>
                <c:pt idx="499">
                  <c:v>0</c:v>
                </c:pt>
                <c:pt idx="500">
                  <c:v>0</c:v>
                </c:pt>
                <c:pt idx="501">
                  <c:v>248</c:v>
                </c:pt>
                <c:pt idx="502">
                  <c:v>248</c:v>
                </c:pt>
                <c:pt idx="503">
                  <c:v>0</c:v>
                </c:pt>
                <c:pt idx="504">
                  <c:v>0</c:v>
                </c:pt>
                <c:pt idx="505">
                  <c:v>248</c:v>
                </c:pt>
                <c:pt idx="506">
                  <c:v>248</c:v>
                </c:pt>
                <c:pt idx="507">
                  <c:v>0</c:v>
                </c:pt>
                <c:pt idx="508">
                  <c:v>0</c:v>
                </c:pt>
                <c:pt idx="509">
                  <c:v>248</c:v>
                </c:pt>
                <c:pt idx="510">
                  <c:v>248</c:v>
                </c:pt>
                <c:pt idx="511">
                  <c:v>0</c:v>
                </c:pt>
                <c:pt idx="512">
                  <c:v>0</c:v>
                </c:pt>
                <c:pt idx="513">
                  <c:v>248</c:v>
                </c:pt>
                <c:pt idx="514">
                  <c:v>248</c:v>
                </c:pt>
                <c:pt idx="515">
                  <c:v>0</c:v>
                </c:pt>
                <c:pt idx="516">
                  <c:v>0</c:v>
                </c:pt>
                <c:pt idx="517">
                  <c:v>248</c:v>
                </c:pt>
                <c:pt idx="518">
                  <c:v>248</c:v>
                </c:pt>
                <c:pt idx="519">
                  <c:v>0</c:v>
                </c:pt>
                <c:pt idx="520">
                  <c:v>0</c:v>
                </c:pt>
                <c:pt idx="521">
                  <c:v>248</c:v>
                </c:pt>
                <c:pt idx="522">
                  <c:v>248</c:v>
                </c:pt>
                <c:pt idx="523">
                  <c:v>0</c:v>
                </c:pt>
                <c:pt idx="524">
                  <c:v>0</c:v>
                </c:pt>
                <c:pt idx="525">
                  <c:v>248</c:v>
                </c:pt>
                <c:pt idx="526">
                  <c:v>248</c:v>
                </c:pt>
                <c:pt idx="527">
                  <c:v>0</c:v>
                </c:pt>
                <c:pt idx="528">
                  <c:v>0</c:v>
                </c:pt>
                <c:pt idx="529">
                  <c:v>248</c:v>
                </c:pt>
                <c:pt idx="530">
                  <c:v>248</c:v>
                </c:pt>
                <c:pt idx="531">
                  <c:v>0</c:v>
                </c:pt>
                <c:pt idx="532">
                  <c:v>0</c:v>
                </c:pt>
                <c:pt idx="533">
                  <c:v>248</c:v>
                </c:pt>
                <c:pt idx="534">
                  <c:v>248</c:v>
                </c:pt>
                <c:pt idx="535">
                  <c:v>0</c:v>
                </c:pt>
                <c:pt idx="536">
                  <c:v>0</c:v>
                </c:pt>
                <c:pt idx="537">
                  <c:v>248</c:v>
                </c:pt>
                <c:pt idx="538">
                  <c:v>248</c:v>
                </c:pt>
                <c:pt idx="539">
                  <c:v>0</c:v>
                </c:pt>
                <c:pt idx="540">
                  <c:v>0</c:v>
                </c:pt>
                <c:pt idx="541">
                  <c:v>248</c:v>
                </c:pt>
                <c:pt idx="542">
                  <c:v>248</c:v>
                </c:pt>
                <c:pt idx="543">
                  <c:v>0</c:v>
                </c:pt>
                <c:pt idx="544">
                  <c:v>0</c:v>
                </c:pt>
                <c:pt idx="545">
                  <c:v>248</c:v>
                </c:pt>
                <c:pt idx="546">
                  <c:v>248</c:v>
                </c:pt>
                <c:pt idx="547">
                  <c:v>0</c:v>
                </c:pt>
                <c:pt idx="548">
                  <c:v>0</c:v>
                </c:pt>
                <c:pt idx="549">
                  <c:v>248</c:v>
                </c:pt>
                <c:pt idx="550">
                  <c:v>248</c:v>
                </c:pt>
                <c:pt idx="551">
                  <c:v>0</c:v>
                </c:pt>
                <c:pt idx="552">
                  <c:v>0</c:v>
                </c:pt>
                <c:pt idx="553">
                  <c:v>248</c:v>
                </c:pt>
                <c:pt idx="554">
                  <c:v>248</c:v>
                </c:pt>
                <c:pt idx="555">
                  <c:v>0</c:v>
                </c:pt>
                <c:pt idx="556">
                  <c:v>0</c:v>
                </c:pt>
                <c:pt idx="557">
                  <c:v>248</c:v>
                </c:pt>
                <c:pt idx="558">
                  <c:v>248</c:v>
                </c:pt>
                <c:pt idx="559">
                  <c:v>0</c:v>
                </c:pt>
                <c:pt idx="560">
                  <c:v>0</c:v>
                </c:pt>
                <c:pt idx="561">
                  <c:v>248</c:v>
                </c:pt>
                <c:pt idx="562">
                  <c:v>248</c:v>
                </c:pt>
                <c:pt idx="563">
                  <c:v>0</c:v>
                </c:pt>
                <c:pt idx="564">
                  <c:v>0</c:v>
                </c:pt>
                <c:pt idx="565">
                  <c:v>248</c:v>
                </c:pt>
                <c:pt idx="566">
                  <c:v>248</c:v>
                </c:pt>
                <c:pt idx="567">
                  <c:v>0</c:v>
                </c:pt>
                <c:pt idx="568">
                  <c:v>0</c:v>
                </c:pt>
                <c:pt idx="569">
                  <c:v>248</c:v>
                </c:pt>
                <c:pt idx="570">
                  <c:v>248</c:v>
                </c:pt>
                <c:pt idx="571">
                  <c:v>0</c:v>
                </c:pt>
                <c:pt idx="572">
                  <c:v>0</c:v>
                </c:pt>
                <c:pt idx="573">
                  <c:v>248</c:v>
                </c:pt>
                <c:pt idx="574">
                  <c:v>248</c:v>
                </c:pt>
                <c:pt idx="575">
                  <c:v>0</c:v>
                </c:pt>
                <c:pt idx="576">
                  <c:v>0</c:v>
                </c:pt>
                <c:pt idx="577">
                  <c:v>261</c:v>
                </c:pt>
                <c:pt idx="578">
                  <c:v>261</c:v>
                </c:pt>
                <c:pt idx="579">
                  <c:v>0</c:v>
                </c:pt>
                <c:pt idx="580">
                  <c:v>0</c:v>
                </c:pt>
                <c:pt idx="581">
                  <c:v>261</c:v>
                </c:pt>
                <c:pt idx="582">
                  <c:v>261</c:v>
                </c:pt>
                <c:pt idx="583">
                  <c:v>0</c:v>
                </c:pt>
                <c:pt idx="584">
                  <c:v>0</c:v>
                </c:pt>
                <c:pt idx="585">
                  <c:v>261</c:v>
                </c:pt>
                <c:pt idx="586">
                  <c:v>261</c:v>
                </c:pt>
                <c:pt idx="587">
                  <c:v>0</c:v>
                </c:pt>
                <c:pt idx="588">
                  <c:v>0</c:v>
                </c:pt>
                <c:pt idx="589">
                  <c:v>261</c:v>
                </c:pt>
                <c:pt idx="590">
                  <c:v>261</c:v>
                </c:pt>
                <c:pt idx="591">
                  <c:v>0</c:v>
                </c:pt>
                <c:pt idx="592">
                  <c:v>0</c:v>
                </c:pt>
                <c:pt idx="593">
                  <c:v>261</c:v>
                </c:pt>
                <c:pt idx="594">
                  <c:v>261</c:v>
                </c:pt>
                <c:pt idx="595">
                  <c:v>0</c:v>
                </c:pt>
                <c:pt idx="596">
                  <c:v>0</c:v>
                </c:pt>
                <c:pt idx="597">
                  <c:v>261</c:v>
                </c:pt>
                <c:pt idx="598">
                  <c:v>261</c:v>
                </c:pt>
                <c:pt idx="599">
                  <c:v>0</c:v>
                </c:pt>
                <c:pt idx="600">
                  <c:v>0</c:v>
                </c:pt>
                <c:pt idx="601">
                  <c:v>261</c:v>
                </c:pt>
                <c:pt idx="602">
                  <c:v>261</c:v>
                </c:pt>
                <c:pt idx="603">
                  <c:v>0</c:v>
                </c:pt>
                <c:pt idx="604">
                  <c:v>0</c:v>
                </c:pt>
                <c:pt idx="605">
                  <c:v>261</c:v>
                </c:pt>
                <c:pt idx="606">
                  <c:v>261</c:v>
                </c:pt>
                <c:pt idx="607">
                  <c:v>0</c:v>
                </c:pt>
                <c:pt idx="608">
                  <c:v>0</c:v>
                </c:pt>
                <c:pt idx="609">
                  <c:v>261</c:v>
                </c:pt>
                <c:pt idx="610">
                  <c:v>261</c:v>
                </c:pt>
                <c:pt idx="611">
                  <c:v>0</c:v>
                </c:pt>
                <c:pt idx="612">
                  <c:v>0</c:v>
                </c:pt>
                <c:pt idx="613">
                  <c:v>261</c:v>
                </c:pt>
                <c:pt idx="614">
                  <c:v>261</c:v>
                </c:pt>
                <c:pt idx="615">
                  <c:v>0</c:v>
                </c:pt>
                <c:pt idx="616">
                  <c:v>0</c:v>
                </c:pt>
                <c:pt idx="617">
                  <c:v>261</c:v>
                </c:pt>
                <c:pt idx="618">
                  <c:v>261</c:v>
                </c:pt>
                <c:pt idx="619">
                  <c:v>0</c:v>
                </c:pt>
                <c:pt idx="620">
                  <c:v>0</c:v>
                </c:pt>
                <c:pt idx="621">
                  <c:v>261</c:v>
                </c:pt>
                <c:pt idx="622">
                  <c:v>261</c:v>
                </c:pt>
                <c:pt idx="623">
                  <c:v>0</c:v>
                </c:pt>
                <c:pt idx="624">
                  <c:v>0</c:v>
                </c:pt>
                <c:pt idx="625">
                  <c:v>261</c:v>
                </c:pt>
                <c:pt idx="626">
                  <c:v>261</c:v>
                </c:pt>
                <c:pt idx="627">
                  <c:v>0</c:v>
                </c:pt>
                <c:pt idx="628">
                  <c:v>0</c:v>
                </c:pt>
                <c:pt idx="629">
                  <c:v>261</c:v>
                </c:pt>
                <c:pt idx="630">
                  <c:v>261</c:v>
                </c:pt>
                <c:pt idx="631">
                  <c:v>0</c:v>
                </c:pt>
                <c:pt idx="632">
                  <c:v>0</c:v>
                </c:pt>
                <c:pt idx="633">
                  <c:v>261</c:v>
                </c:pt>
                <c:pt idx="634">
                  <c:v>261</c:v>
                </c:pt>
                <c:pt idx="635">
                  <c:v>0</c:v>
                </c:pt>
                <c:pt idx="636">
                  <c:v>0</c:v>
                </c:pt>
                <c:pt idx="637">
                  <c:v>261</c:v>
                </c:pt>
                <c:pt idx="638">
                  <c:v>261</c:v>
                </c:pt>
                <c:pt idx="639">
                  <c:v>0</c:v>
                </c:pt>
                <c:pt idx="640">
                  <c:v>0</c:v>
                </c:pt>
                <c:pt idx="641">
                  <c:v>261</c:v>
                </c:pt>
                <c:pt idx="642">
                  <c:v>261</c:v>
                </c:pt>
                <c:pt idx="643">
                  <c:v>0</c:v>
                </c:pt>
                <c:pt idx="644">
                  <c:v>0</c:v>
                </c:pt>
                <c:pt idx="645">
                  <c:v>261</c:v>
                </c:pt>
                <c:pt idx="646">
                  <c:v>261</c:v>
                </c:pt>
                <c:pt idx="647">
                  <c:v>0</c:v>
                </c:pt>
                <c:pt idx="648">
                  <c:v>0</c:v>
                </c:pt>
                <c:pt idx="649">
                  <c:v>261</c:v>
                </c:pt>
                <c:pt idx="650">
                  <c:v>261</c:v>
                </c:pt>
                <c:pt idx="651">
                  <c:v>0</c:v>
                </c:pt>
                <c:pt idx="652">
                  <c:v>0</c:v>
                </c:pt>
                <c:pt idx="653">
                  <c:v>261</c:v>
                </c:pt>
                <c:pt idx="654">
                  <c:v>261</c:v>
                </c:pt>
                <c:pt idx="655">
                  <c:v>0</c:v>
                </c:pt>
                <c:pt idx="656">
                  <c:v>0</c:v>
                </c:pt>
                <c:pt idx="657">
                  <c:v>261</c:v>
                </c:pt>
                <c:pt idx="658">
                  <c:v>261</c:v>
                </c:pt>
                <c:pt idx="659">
                  <c:v>0</c:v>
                </c:pt>
                <c:pt idx="660">
                  <c:v>0</c:v>
                </c:pt>
                <c:pt idx="661">
                  <c:v>261</c:v>
                </c:pt>
                <c:pt idx="662">
                  <c:v>261</c:v>
                </c:pt>
                <c:pt idx="663">
                  <c:v>0</c:v>
                </c:pt>
                <c:pt idx="664">
                  <c:v>0</c:v>
                </c:pt>
                <c:pt idx="665">
                  <c:v>261</c:v>
                </c:pt>
                <c:pt idx="666">
                  <c:v>261</c:v>
                </c:pt>
                <c:pt idx="667">
                  <c:v>0</c:v>
                </c:pt>
                <c:pt idx="668">
                  <c:v>0</c:v>
                </c:pt>
                <c:pt idx="669">
                  <c:v>261</c:v>
                </c:pt>
                <c:pt idx="670">
                  <c:v>261</c:v>
                </c:pt>
                <c:pt idx="671">
                  <c:v>0</c:v>
                </c:pt>
                <c:pt idx="672">
                  <c:v>0</c:v>
                </c:pt>
                <c:pt idx="673">
                  <c:v>61</c:v>
                </c:pt>
                <c:pt idx="674">
                  <c:v>61</c:v>
                </c:pt>
                <c:pt idx="675">
                  <c:v>0</c:v>
                </c:pt>
                <c:pt idx="676">
                  <c:v>0</c:v>
                </c:pt>
                <c:pt idx="677">
                  <c:v>61</c:v>
                </c:pt>
                <c:pt idx="678">
                  <c:v>61</c:v>
                </c:pt>
                <c:pt idx="679">
                  <c:v>0</c:v>
                </c:pt>
                <c:pt idx="680">
                  <c:v>0</c:v>
                </c:pt>
                <c:pt idx="681">
                  <c:v>61</c:v>
                </c:pt>
                <c:pt idx="682">
                  <c:v>61</c:v>
                </c:pt>
                <c:pt idx="683">
                  <c:v>0</c:v>
                </c:pt>
                <c:pt idx="684">
                  <c:v>0</c:v>
                </c:pt>
                <c:pt idx="685">
                  <c:v>61</c:v>
                </c:pt>
                <c:pt idx="686">
                  <c:v>61</c:v>
                </c:pt>
                <c:pt idx="687">
                  <c:v>0</c:v>
                </c:pt>
                <c:pt idx="688">
                  <c:v>0</c:v>
                </c:pt>
                <c:pt idx="689">
                  <c:v>61</c:v>
                </c:pt>
                <c:pt idx="690">
                  <c:v>61</c:v>
                </c:pt>
                <c:pt idx="691">
                  <c:v>0</c:v>
                </c:pt>
                <c:pt idx="692">
                  <c:v>0</c:v>
                </c:pt>
                <c:pt idx="693">
                  <c:v>61</c:v>
                </c:pt>
                <c:pt idx="694">
                  <c:v>61</c:v>
                </c:pt>
                <c:pt idx="695">
                  <c:v>0</c:v>
                </c:pt>
                <c:pt idx="696">
                  <c:v>0</c:v>
                </c:pt>
                <c:pt idx="697">
                  <c:v>61</c:v>
                </c:pt>
                <c:pt idx="698">
                  <c:v>61</c:v>
                </c:pt>
                <c:pt idx="699">
                  <c:v>0</c:v>
                </c:pt>
                <c:pt idx="700">
                  <c:v>0</c:v>
                </c:pt>
                <c:pt idx="701">
                  <c:v>61</c:v>
                </c:pt>
                <c:pt idx="702">
                  <c:v>61</c:v>
                </c:pt>
                <c:pt idx="703">
                  <c:v>0</c:v>
                </c:pt>
                <c:pt idx="704">
                  <c:v>0</c:v>
                </c:pt>
                <c:pt idx="705">
                  <c:v>61</c:v>
                </c:pt>
                <c:pt idx="706">
                  <c:v>61</c:v>
                </c:pt>
                <c:pt idx="707">
                  <c:v>0</c:v>
                </c:pt>
                <c:pt idx="708">
                  <c:v>0</c:v>
                </c:pt>
                <c:pt idx="709">
                  <c:v>61</c:v>
                </c:pt>
                <c:pt idx="710">
                  <c:v>61</c:v>
                </c:pt>
                <c:pt idx="711">
                  <c:v>0</c:v>
                </c:pt>
                <c:pt idx="712">
                  <c:v>0</c:v>
                </c:pt>
                <c:pt idx="713">
                  <c:v>61</c:v>
                </c:pt>
                <c:pt idx="714">
                  <c:v>61</c:v>
                </c:pt>
                <c:pt idx="715">
                  <c:v>0</c:v>
                </c:pt>
                <c:pt idx="716">
                  <c:v>0</c:v>
                </c:pt>
                <c:pt idx="717">
                  <c:v>61</c:v>
                </c:pt>
                <c:pt idx="718">
                  <c:v>61</c:v>
                </c:pt>
                <c:pt idx="719">
                  <c:v>0</c:v>
                </c:pt>
                <c:pt idx="720">
                  <c:v>0</c:v>
                </c:pt>
                <c:pt idx="721">
                  <c:v>61</c:v>
                </c:pt>
                <c:pt idx="722">
                  <c:v>61</c:v>
                </c:pt>
                <c:pt idx="723">
                  <c:v>0</c:v>
                </c:pt>
                <c:pt idx="724">
                  <c:v>0</c:v>
                </c:pt>
                <c:pt idx="725">
                  <c:v>61</c:v>
                </c:pt>
                <c:pt idx="726">
                  <c:v>61</c:v>
                </c:pt>
                <c:pt idx="727">
                  <c:v>0</c:v>
                </c:pt>
                <c:pt idx="728">
                  <c:v>0</c:v>
                </c:pt>
                <c:pt idx="729">
                  <c:v>61</c:v>
                </c:pt>
                <c:pt idx="730">
                  <c:v>61</c:v>
                </c:pt>
                <c:pt idx="731">
                  <c:v>0</c:v>
                </c:pt>
                <c:pt idx="732">
                  <c:v>0</c:v>
                </c:pt>
                <c:pt idx="733">
                  <c:v>61</c:v>
                </c:pt>
                <c:pt idx="734">
                  <c:v>61</c:v>
                </c:pt>
                <c:pt idx="735">
                  <c:v>0</c:v>
                </c:pt>
                <c:pt idx="736">
                  <c:v>0</c:v>
                </c:pt>
                <c:pt idx="737">
                  <c:v>61</c:v>
                </c:pt>
                <c:pt idx="738">
                  <c:v>61</c:v>
                </c:pt>
                <c:pt idx="739">
                  <c:v>0</c:v>
                </c:pt>
                <c:pt idx="740">
                  <c:v>0</c:v>
                </c:pt>
                <c:pt idx="741">
                  <c:v>61</c:v>
                </c:pt>
                <c:pt idx="742">
                  <c:v>61</c:v>
                </c:pt>
                <c:pt idx="743">
                  <c:v>0</c:v>
                </c:pt>
                <c:pt idx="744">
                  <c:v>0</c:v>
                </c:pt>
                <c:pt idx="745">
                  <c:v>61</c:v>
                </c:pt>
                <c:pt idx="746">
                  <c:v>61</c:v>
                </c:pt>
                <c:pt idx="747">
                  <c:v>0</c:v>
                </c:pt>
                <c:pt idx="748">
                  <c:v>0</c:v>
                </c:pt>
                <c:pt idx="749">
                  <c:v>61</c:v>
                </c:pt>
                <c:pt idx="750">
                  <c:v>61</c:v>
                </c:pt>
                <c:pt idx="751">
                  <c:v>0</c:v>
                </c:pt>
                <c:pt idx="752">
                  <c:v>0</c:v>
                </c:pt>
                <c:pt idx="753">
                  <c:v>61</c:v>
                </c:pt>
                <c:pt idx="754">
                  <c:v>61</c:v>
                </c:pt>
                <c:pt idx="755">
                  <c:v>0</c:v>
                </c:pt>
                <c:pt idx="756">
                  <c:v>0</c:v>
                </c:pt>
                <c:pt idx="757">
                  <c:v>61</c:v>
                </c:pt>
                <c:pt idx="758">
                  <c:v>61</c:v>
                </c:pt>
                <c:pt idx="759">
                  <c:v>0</c:v>
                </c:pt>
                <c:pt idx="760">
                  <c:v>0</c:v>
                </c:pt>
                <c:pt idx="761">
                  <c:v>61</c:v>
                </c:pt>
                <c:pt idx="762">
                  <c:v>61</c:v>
                </c:pt>
                <c:pt idx="763">
                  <c:v>0</c:v>
                </c:pt>
                <c:pt idx="764">
                  <c:v>0</c:v>
                </c:pt>
                <c:pt idx="765">
                  <c:v>61</c:v>
                </c:pt>
                <c:pt idx="766">
                  <c:v>61</c:v>
                </c:pt>
                <c:pt idx="767">
                  <c:v>0</c:v>
                </c:pt>
                <c:pt idx="768">
                  <c:v>0</c:v>
                </c:pt>
                <c:pt idx="769">
                  <c:v>13</c:v>
                </c:pt>
                <c:pt idx="770">
                  <c:v>13</c:v>
                </c:pt>
                <c:pt idx="771">
                  <c:v>0</c:v>
                </c:pt>
                <c:pt idx="772">
                  <c:v>0</c:v>
                </c:pt>
                <c:pt idx="773">
                  <c:v>13</c:v>
                </c:pt>
                <c:pt idx="774">
                  <c:v>13</c:v>
                </c:pt>
                <c:pt idx="775">
                  <c:v>0</c:v>
                </c:pt>
                <c:pt idx="776">
                  <c:v>0</c:v>
                </c:pt>
                <c:pt idx="777">
                  <c:v>13</c:v>
                </c:pt>
                <c:pt idx="778">
                  <c:v>13</c:v>
                </c:pt>
                <c:pt idx="779">
                  <c:v>0</c:v>
                </c:pt>
                <c:pt idx="780">
                  <c:v>0</c:v>
                </c:pt>
                <c:pt idx="781">
                  <c:v>13</c:v>
                </c:pt>
                <c:pt idx="782">
                  <c:v>13</c:v>
                </c:pt>
                <c:pt idx="783">
                  <c:v>0</c:v>
                </c:pt>
                <c:pt idx="784">
                  <c:v>0</c:v>
                </c:pt>
                <c:pt idx="785">
                  <c:v>13</c:v>
                </c:pt>
                <c:pt idx="786">
                  <c:v>13</c:v>
                </c:pt>
                <c:pt idx="787">
                  <c:v>0</c:v>
                </c:pt>
                <c:pt idx="788">
                  <c:v>0</c:v>
                </c:pt>
                <c:pt idx="789">
                  <c:v>13</c:v>
                </c:pt>
                <c:pt idx="790">
                  <c:v>13</c:v>
                </c:pt>
                <c:pt idx="791">
                  <c:v>0</c:v>
                </c:pt>
                <c:pt idx="792">
                  <c:v>0</c:v>
                </c:pt>
                <c:pt idx="793">
                  <c:v>13</c:v>
                </c:pt>
                <c:pt idx="794">
                  <c:v>13</c:v>
                </c:pt>
                <c:pt idx="795">
                  <c:v>0</c:v>
                </c:pt>
                <c:pt idx="796">
                  <c:v>0</c:v>
                </c:pt>
                <c:pt idx="797">
                  <c:v>13</c:v>
                </c:pt>
                <c:pt idx="798">
                  <c:v>13</c:v>
                </c:pt>
                <c:pt idx="799">
                  <c:v>0</c:v>
                </c:pt>
                <c:pt idx="800">
                  <c:v>0</c:v>
                </c:pt>
                <c:pt idx="801">
                  <c:v>13</c:v>
                </c:pt>
                <c:pt idx="802">
                  <c:v>13</c:v>
                </c:pt>
                <c:pt idx="803">
                  <c:v>0</c:v>
                </c:pt>
                <c:pt idx="804">
                  <c:v>0</c:v>
                </c:pt>
                <c:pt idx="805">
                  <c:v>13</c:v>
                </c:pt>
                <c:pt idx="806">
                  <c:v>13</c:v>
                </c:pt>
                <c:pt idx="807">
                  <c:v>0</c:v>
                </c:pt>
                <c:pt idx="808">
                  <c:v>0</c:v>
                </c:pt>
                <c:pt idx="809">
                  <c:v>13</c:v>
                </c:pt>
                <c:pt idx="810">
                  <c:v>13</c:v>
                </c:pt>
                <c:pt idx="811">
                  <c:v>0</c:v>
                </c:pt>
                <c:pt idx="812">
                  <c:v>0</c:v>
                </c:pt>
                <c:pt idx="813">
                  <c:v>13</c:v>
                </c:pt>
                <c:pt idx="814">
                  <c:v>13</c:v>
                </c:pt>
                <c:pt idx="815">
                  <c:v>0</c:v>
                </c:pt>
                <c:pt idx="816">
                  <c:v>0</c:v>
                </c:pt>
                <c:pt idx="817">
                  <c:v>13</c:v>
                </c:pt>
                <c:pt idx="818">
                  <c:v>13</c:v>
                </c:pt>
                <c:pt idx="819">
                  <c:v>0</c:v>
                </c:pt>
                <c:pt idx="820">
                  <c:v>0</c:v>
                </c:pt>
                <c:pt idx="821">
                  <c:v>13</c:v>
                </c:pt>
                <c:pt idx="822">
                  <c:v>13</c:v>
                </c:pt>
                <c:pt idx="823">
                  <c:v>0</c:v>
                </c:pt>
                <c:pt idx="824">
                  <c:v>0</c:v>
                </c:pt>
                <c:pt idx="825">
                  <c:v>13</c:v>
                </c:pt>
                <c:pt idx="826">
                  <c:v>13</c:v>
                </c:pt>
                <c:pt idx="827">
                  <c:v>0</c:v>
                </c:pt>
                <c:pt idx="828">
                  <c:v>0</c:v>
                </c:pt>
                <c:pt idx="829">
                  <c:v>13</c:v>
                </c:pt>
                <c:pt idx="830">
                  <c:v>13</c:v>
                </c:pt>
                <c:pt idx="831">
                  <c:v>0</c:v>
                </c:pt>
                <c:pt idx="832">
                  <c:v>0</c:v>
                </c:pt>
                <c:pt idx="833">
                  <c:v>13</c:v>
                </c:pt>
                <c:pt idx="834">
                  <c:v>13</c:v>
                </c:pt>
                <c:pt idx="835">
                  <c:v>0</c:v>
                </c:pt>
                <c:pt idx="836">
                  <c:v>0</c:v>
                </c:pt>
                <c:pt idx="837">
                  <c:v>13</c:v>
                </c:pt>
                <c:pt idx="838">
                  <c:v>13</c:v>
                </c:pt>
                <c:pt idx="839">
                  <c:v>0</c:v>
                </c:pt>
                <c:pt idx="840">
                  <c:v>0</c:v>
                </c:pt>
                <c:pt idx="841">
                  <c:v>13</c:v>
                </c:pt>
                <c:pt idx="842">
                  <c:v>13</c:v>
                </c:pt>
                <c:pt idx="843">
                  <c:v>0</c:v>
                </c:pt>
                <c:pt idx="844">
                  <c:v>0</c:v>
                </c:pt>
                <c:pt idx="845">
                  <c:v>13</c:v>
                </c:pt>
                <c:pt idx="846">
                  <c:v>13</c:v>
                </c:pt>
                <c:pt idx="847">
                  <c:v>0</c:v>
                </c:pt>
                <c:pt idx="848">
                  <c:v>0</c:v>
                </c:pt>
                <c:pt idx="849">
                  <c:v>13</c:v>
                </c:pt>
                <c:pt idx="850">
                  <c:v>13</c:v>
                </c:pt>
                <c:pt idx="851">
                  <c:v>0</c:v>
                </c:pt>
                <c:pt idx="852">
                  <c:v>0</c:v>
                </c:pt>
                <c:pt idx="853">
                  <c:v>13</c:v>
                </c:pt>
                <c:pt idx="854">
                  <c:v>13</c:v>
                </c:pt>
                <c:pt idx="855">
                  <c:v>0</c:v>
                </c:pt>
                <c:pt idx="856">
                  <c:v>0</c:v>
                </c:pt>
                <c:pt idx="857">
                  <c:v>13</c:v>
                </c:pt>
                <c:pt idx="858">
                  <c:v>13</c:v>
                </c:pt>
                <c:pt idx="859">
                  <c:v>0</c:v>
                </c:pt>
                <c:pt idx="860">
                  <c:v>0</c:v>
                </c:pt>
                <c:pt idx="861">
                  <c:v>13</c:v>
                </c:pt>
                <c:pt idx="862">
                  <c:v>13</c:v>
                </c:pt>
                <c:pt idx="863">
                  <c:v>0</c:v>
                </c:pt>
                <c:pt idx="864">
                  <c:v>0</c:v>
                </c:pt>
                <c:pt idx="865">
                  <c:v>2</c:v>
                </c:pt>
                <c:pt idx="866">
                  <c:v>2</c:v>
                </c:pt>
                <c:pt idx="867">
                  <c:v>0</c:v>
                </c:pt>
                <c:pt idx="868">
                  <c:v>0</c:v>
                </c:pt>
                <c:pt idx="869">
                  <c:v>2</c:v>
                </c:pt>
                <c:pt idx="870">
                  <c:v>2</c:v>
                </c:pt>
                <c:pt idx="871">
                  <c:v>0</c:v>
                </c:pt>
                <c:pt idx="872">
                  <c:v>0</c:v>
                </c:pt>
                <c:pt idx="873">
                  <c:v>2</c:v>
                </c:pt>
                <c:pt idx="874">
                  <c:v>2</c:v>
                </c:pt>
                <c:pt idx="875">
                  <c:v>0</c:v>
                </c:pt>
                <c:pt idx="876">
                  <c:v>0</c:v>
                </c:pt>
                <c:pt idx="877">
                  <c:v>2</c:v>
                </c:pt>
                <c:pt idx="878">
                  <c:v>2</c:v>
                </c:pt>
                <c:pt idx="879">
                  <c:v>0</c:v>
                </c:pt>
                <c:pt idx="880">
                  <c:v>0</c:v>
                </c:pt>
                <c:pt idx="881">
                  <c:v>2</c:v>
                </c:pt>
                <c:pt idx="882">
                  <c:v>2</c:v>
                </c:pt>
                <c:pt idx="883">
                  <c:v>0</c:v>
                </c:pt>
                <c:pt idx="884">
                  <c:v>0</c:v>
                </c:pt>
                <c:pt idx="885">
                  <c:v>2</c:v>
                </c:pt>
                <c:pt idx="886">
                  <c:v>2</c:v>
                </c:pt>
                <c:pt idx="887">
                  <c:v>0</c:v>
                </c:pt>
                <c:pt idx="888">
                  <c:v>0</c:v>
                </c:pt>
                <c:pt idx="889">
                  <c:v>2</c:v>
                </c:pt>
                <c:pt idx="890">
                  <c:v>2</c:v>
                </c:pt>
                <c:pt idx="891">
                  <c:v>0</c:v>
                </c:pt>
                <c:pt idx="892">
                  <c:v>0</c:v>
                </c:pt>
                <c:pt idx="893">
                  <c:v>2</c:v>
                </c:pt>
                <c:pt idx="894">
                  <c:v>2</c:v>
                </c:pt>
                <c:pt idx="895">
                  <c:v>0</c:v>
                </c:pt>
                <c:pt idx="896">
                  <c:v>0</c:v>
                </c:pt>
                <c:pt idx="897">
                  <c:v>2</c:v>
                </c:pt>
                <c:pt idx="898">
                  <c:v>2</c:v>
                </c:pt>
                <c:pt idx="899">
                  <c:v>0</c:v>
                </c:pt>
                <c:pt idx="900">
                  <c:v>0</c:v>
                </c:pt>
                <c:pt idx="901">
                  <c:v>2</c:v>
                </c:pt>
                <c:pt idx="902">
                  <c:v>2</c:v>
                </c:pt>
                <c:pt idx="903">
                  <c:v>0</c:v>
                </c:pt>
                <c:pt idx="904">
                  <c:v>0</c:v>
                </c:pt>
                <c:pt idx="905">
                  <c:v>2</c:v>
                </c:pt>
                <c:pt idx="906">
                  <c:v>2</c:v>
                </c:pt>
                <c:pt idx="907">
                  <c:v>0</c:v>
                </c:pt>
                <c:pt idx="908">
                  <c:v>0</c:v>
                </c:pt>
                <c:pt idx="909">
                  <c:v>2</c:v>
                </c:pt>
                <c:pt idx="910">
                  <c:v>2</c:v>
                </c:pt>
                <c:pt idx="911">
                  <c:v>0</c:v>
                </c:pt>
                <c:pt idx="912">
                  <c:v>0</c:v>
                </c:pt>
                <c:pt idx="913">
                  <c:v>2</c:v>
                </c:pt>
                <c:pt idx="914">
                  <c:v>2</c:v>
                </c:pt>
                <c:pt idx="915">
                  <c:v>0</c:v>
                </c:pt>
                <c:pt idx="916">
                  <c:v>0</c:v>
                </c:pt>
                <c:pt idx="917">
                  <c:v>2</c:v>
                </c:pt>
                <c:pt idx="918">
                  <c:v>2</c:v>
                </c:pt>
                <c:pt idx="919">
                  <c:v>0</c:v>
                </c:pt>
                <c:pt idx="920">
                  <c:v>0</c:v>
                </c:pt>
                <c:pt idx="921">
                  <c:v>2</c:v>
                </c:pt>
                <c:pt idx="922">
                  <c:v>2</c:v>
                </c:pt>
                <c:pt idx="923">
                  <c:v>0</c:v>
                </c:pt>
                <c:pt idx="924">
                  <c:v>0</c:v>
                </c:pt>
                <c:pt idx="925">
                  <c:v>2</c:v>
                </c:pt>
                <c:pt idx="926">
                  <c:v>2</c:v>
                </c:pt>
                <c:pt idx="927">
                  <c:v>0</c:v>
                </c:pt>
                <c:pt idx="928">
                  <c:v>0</c:v>
                </c:pt>
                <c:pt idx="929">
                  <c:v>2</c:v>
                </c:pt>
                <c:pt idx="930">
                  <c:v>2</c:v>
                </c:pt>
                <c:pt idx="931">
                  <c:v>0</c:v>
                </c:pt>
                <c:pt idx="932">
                  <c:v>0</c:v>
                </c:pt>
                <c:pt idx="933">
                  <c:v>2</c:v>
                </c:pt>
                <c:pt idx="934">
                  <c:v>2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4</c:v>
                </c:pt>
                <c:pt idx="962">
                  <c:v>4</c:v>
                </c:pt>
                <c:pt idx="963">
                  <c:v>0</c:v>
                </c:pt>
                <c:pt idx="964">
                  <c:v>0</c:v>
                </c:pt>
                <c:pt idx="965">
                  <c:v>4</c:v>
                </c:pt>
                <c:pt idx="966">
                  <c:v>4</c:v>
                </c:pt>
                <c:pt idx="967">
                  <c:v>0</c:v>
                </c:pt>
                <c:pt idx="968">
                  <c:v>0</c:v>
                </c:pt>
                <c:pt idx="969">
                  <c:v>4</c:v>
                </c:pt>
                <c:pt idx="970">
                  <c:v>4</c:v>
                </c:pt>
                <c:pt idx="971">
                  <c:v>0</c:v>
                </c:pt>
                <c:pt idx="972">
                  <c:v>0</c:v>
                </c:pt>
                <c:pt idx="973">
                  <c:v>4</c:v>
                </c:pt>
                <c:pt idx="974">
                  <c:v>4</c:v>
                </c:pt>
                <c:pt idx="975">
                  <c:v>0</c:v>
                </c:pt>
                <c:pt idx="976">
                  <c:v>0</c:v>
                </c:pt>
                <c:pt idx="977">
                  <c:v>4</c:v>
                </c:pt>
                <c:pt idx="978">
                  <c:v>4</c:v>
                </c:pt>
                <c:pt idx="979">
                  <c:v>0</c:v>
                </c:pt>
                <c:pt idx="980">
                  <c:v>0</c:v>
                </c:pt>
                <c:pt idx="981">
                  <c:v>4</c:v>
                </c:pt>
                <c:pt idx="982">
                  <c:v>4</c:v>
                </c:pt>
                <c:pt idx="983">
                  <c:v>0</c:v>
                </c:pt>
                <c:pt idx="984">
                  <c:v>0</c:v>
                </c:pt>
                <c:pt idx="985">
                  <c:v>4</c:v>
                </c:pt>
                <c:pt idx="986">
                  <c:v>4</c:v>
                </c:pt>
                <c:pt idx="987">
                  <c:v>0</c:v>
                </c:pt>
                <c:pt idx="988">
                  <c:v>0</c:v>
                </c:pt>
                <c:pt idx="989">
                  <c:v>4</c:v>
                </c:pt>
                <c:pt idx="990">
                  <c:v>4</c:v>
                </c:pt>
                <c:pt idx="991">
                  <c:v>0</c:v>
                </c:pt>
                <c:pt idx="992">
                  <c:v>0</c:v>
                </c:pt>
                <c:pt idx="993">
                  <c:v>4</c:v>
                </c:pt>
                <c:pt idx="994">
                  <c:v>4</c:v>
                </c:pt>
                <c:pt idx="995">
                  <c:v>0</c:v>
                </c:pt>
                <c:pt idx="996">
                  <c:v>0</c:v>
                </c:pt>
                <c:pt idx="997">
                  <c:v>4</c:v>
                </c:pt>
                <c:pt idx="998">
                  <c:v>4</c:v>
                </c:pt>
                <c:pt idx="999">
                  <c:v>0</c:v>
                </c:pt>
                <c:pt idx="1000">
                  <c:v>0</c:v>
                </c:pt>
                <c:pt idx="1001">
                  <c:v>4</c:v>
                </c:pt>
                <c:pt idx="1002">
                  <c:v>4</c:v>
                </c:pt>
                <c:pt idx="1003">
                  <c:v>0</c:v>
                </c:pt>
                <c:pt idx="1004">
                  <c:v>0</c:v>
                </c:pt>
                <c:pt idx="1005">
                  <c:v>4</c:v>
                </c:pt>
                <c:pt idx="1006">
                  <c:v>4</c:v>
                </c:pt>
                <c:pt idx="1007">
                  <c:v>0</c:v>
                </c:pt>
                <c:pt idx="1008">
                  <c:v>0</c:v>
                </c:pt>
                <c:pt idx="1009">
                  <c:v>4</c:v>
                </c:pt>
                <c:pt idx="1010">
                  <c:v>4</c:v>
                </c:pt>
                <c:pt idx="1011">
                  <c:v>0</c:v>
                </c:pt>
                <c:pt idx="1012">
                  <c:v>0</c:v>
                </c:pt>
                <c:pt idx="1013">
                  <c:v>4</c:v>
                </c:pt>
                <c:pt idx="1014">
                  <c:v>4</c:v>
                </c:pt>
                <c:pt idx="1015">
                  <c:v>0</c:v>
                </c:pt>
                <c:pt idx="1016">
                  <c:v>0</c:v>
                </c:pt>
                <c:pt idx="1017">
                  <c:v>4</c:v>
                </c:pt>
                <c:pt idx="1018">
                  <c:v>4</c:v>
                </c:pt>
                <c:pt idx="1019">
                  <c:v>0</c:v>
                </c:pt>
                <c:pt idx="1020">
                  <c:v>0</c:v>
                </c:pt>
                <c:pt idx="1021">
                  <c:v>4</c:v>
                </c:pt>
                <c:pt idx="1022">
                  <c:v>4</c:v>
                </c:pt>
                <c:pt idx="1023">
                  <c:v>0</c:v>
                </c:pt>
                <c:pt idx="1024">
                  <c:v>0</c:v>
                </c:pt>
                <c:pt idx="1025">
                  <c:v>4</c:v>
                </c:pt>
                <c:pt idx="1026">
                  <c:v>4</c:v>
                </c:pt>
                <c:pt idx="1027">
                  <c:v>0</c:v>
                </c:pt>
                <c:pt idx="1028">
                  <c:v>0</c:v>
                </c:pt>
                <c:pt idx="1029">
                  <c:v>4</c:v>
                </c:pt>
                <c:pt idx="1030">
                  <c:v>4</c:v>
                </c:pt>
                <c:pt idx="1031">
                  <c:v>0</c:v>
                </c:pt>
                <c:pt idx="1032">
                  <c:v>0</c:v>
                </c:pt>
                <c:pt idx="1033">
                  <c:v>4</c:v>
                </c:pt>
                <c:pt idx="1034">
                  <c:v>4</c:v>
                </c:pt>
                <c:pt idx="1035">
                  <c:v>0</c:v>
                </c:pt>
                <c:pt idx="1036">
                  <c:v>0</c:v>
                </c:pt>
                <c:pt idx="1037">
                  <c:v>4</c:v>
                </c:pt>
                <c:pt idx="1038">
                  <c:v>4</c:v>
                </c:pt>
                <c:pt idx="1039">
                  <c:v>0</c:v>
                </c:pt>
                <c:pt idx="1040">
                  <c:v>0</c:v>
                </c:pt>
                <c:pt idx="1041">
                  <c:v>4</c:v>
                </c:pt>
                <c:pt idx="1042">
                  <c:v>4</c:v>
                </c:pt>
                <c:pt idx="1043">
                  <c:v>0</c:v>
                </c:pt>
                <c:pt idx="1044">
                  <c:v>0</c:v>
                </c:pt>
                <c:pt idx="1045">
                  <c:v>4</c:v>
                </c:pt>
                <c:pt idx="1046">
                  <c:v>4</c:v>
                </c:pt>
                <c:pt idx="1047">
                  <c:v>0</c:v>
                </c:pt>
                <c:pt idx="1048">
                  <c:v>0</c:v>
                </c:pt>
                <c:pt idx="1049">
                  <c:v>4</c:v>
                </c:pt>
                <c:pt idx="1050">
                  <c:v>4</c:v>
                </c:pt>
                <c:pt idx="1051">
                  <c:v>0</c:v>
                </c:pt>
                <c:pt idx="1052">
                  <c:v>0</c:v>
                </c:pt>
                <c:pt idx="1053">
                  <c:v>4</c:v>
                </c:pt>
                <c:pt idx="1054">
                  <c:v>4</c:v>
                </c:pt>
                <c:pt idx="105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BA-4EB9-8001-D09A8AA22EC4}"/>
            </c:ext>
          </c:extLst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'NeuralTools-Summary'!$B$1788:$B$1821</c:f>
              <c:numCache>
                <c:formatCode>General</c:formatCode>
                <c:ptCount val="34"/>
                <c:pt idx="0">
                  <c:v>-1.464150181815449</c:v>
                </c:pt>
                <c:pt idx="1">
                  <c:v>-1.464150181815449</c:v>
                </c:pt>
                <c:pt idx="2">
                  <c:v>-1.2093917738683322</c:v>
                </c:pt>
                <c:pt idx="3">
                  <c:v>-1.2093917738683322</c:v>
                </c:pt>
                <c:pt idx="4">
                  <c:v>-1.2093917738683322</c:v>
                </c:pt>
                <c:pt idx="5">
                  <c:v>-0.95463336592121517</c:v>
                </c:pt>
                <c:pt idx="6">
                  <c:v>-0.95463336592121517</c:v>
                </c:pt>
                <c:pt idx="7">
                  <c:v>-0.95463336592121517</c:v>
                </c:pt>
                <c:pt idx="8">
                  <c:v>-0.69987495797409816</c:v>
                </c:pt>
                <c:pt idx="9">
                  <c:v>-0.69987495797409816</c:v>
                </c:pt>
                <c:pt idx="10">
                  <c:v>-0.69987495797409816</c:v>
                </c:pt>
                <c:pt idx="11">
                  <c:v>-0.44511655002698125</c:v>
                </c:pt>
                <c:pt idx="12">
                  <c:v>-0.44511655002698125</c:v>
                </c:pt>
                <c:pt idx="13">
                  <c:v>-0.44511655002698125</c:v>
                </c:pt>
                <c:pt idx="14">
                  <c:v>-0.19035814207986426</c:v>
                </c:pt>
                <c:pt idx="15">
                  <c:v>-0.19035814207986426</c:v>
                </c:pt>
                <c:pt idx="16">
                  <c:v>-0.19035814207986426</c:v>
                </c:pt>
                <c:pt idx="17">
                  <c:v>6.4400265867252698E-2</c:v>
                </c:pt>
                <c:pt idx="18">
                  <c:v>6.4400265867252698E-2</c:v>
                </c:pt>
                <c:pt idx="19">
                  <c:v>6.4400265867252698E-2</c:v>
                </c:pt>
                <c:pt idx="20">
                  <c:v>0.31915867381436969</c:v>
                </c:pt>
                <c:pt idx="21">
                  <c:v>0.31915867381436969</c:v>
                </c:pt>
                <c:pt idx="22">
                  <c:v>0.31915867381436969</c:v>
                </c:pt>
                <c:pt idx="23">
                  <c:v>0.57391708176148659</c:v>
                </c:pt>
                <c:pt idx="24">
                  <c:v>0.57391708176148659</c:v>
                </c:pt>
                <c:pt idx="25">
                  <c:v>0.57391708176148659</c:v>
                </c:pt>
                <c:pt idx="26">
                  <c:v>0.82867548970860361</c:v>
                </c:pt>
                <c:pt idx="27">
                  <c:v>0.82867548970860361</c:v>
                </c:pt>
                <c:pt idx="28">
                  <c:v>0.82867548970860361</c:v>
                </c:pt>
                <c:pt idx="29">
                  <c:v>1.0834338976557205</c:v>
                </c:pt>
                <c:pt idx="30">
                  <c:v>1.0834338976557205</c:v>
                </c:pt>
                <c:pt idx="31">
                  <c:v>1.0834338976557205</c:v>
                </c:pt>
                <c:pt idx="32">
                  <c:v>1.3381923056028375</c:v>
                </c:pt>
                <c:pt idx="33">
                  <c:v>1.3381923056028375</c:v>
                </c:pt>
              </c:numCache>
            </c:numRef>
          </c:xVal>
          <c:yVal>
            <c:numRef>
              <c:f>'NeuralTools-Summary'!$C$1788:$C$1821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9</c:v>
                </c:pt>
                <c:pt idx="8">
                  <c:v>9</c:v>
                </c:pt>
                <c:pt idx="9">
                  <c:v>0</c:v>
                </c:pt>
                <c:pt idx="10">
                  <c:v>47</c:v>
                </c:pt>
                <c:pt idx="11">
                  <c:v>47</c:v>
                </c:pt>
                <c:pt idx="12">
                  <c:v>0</c:v>
                </c:pt>
                <c:pt idx="13">
                  <c:v>122</c:v>
                </c:pt>
                <c:pt idx="14">
                  <c:v>122</c:v>
                </c:pt>
                <c:pt idx="15">
                  <c:v>0</c:v>
                </c:pt>
                <c:pt idx="16">
                  <c:v>248</c:v>
                </c:pt>
                <c:pt idx="17">
                  <c:v>248</c:v>
                </c:pt>
                <c:pt idx="18">
                  <c:v>0</c:v>
                </c:pt>
                <c:pt idx="19">
                  <c:v>261</c:v>
                </c:pt>
                <c:pt idx="20">
                  <c:v>261</c:v>
                </c:pt>
                <c:pt idx="21">
                  <c:v>0</c:v>
                </c:pt>
                <c:pt idx="22">
                  <c:v>61</c:v>
                </c:pt>
                <c:pt idx="23">
                  <c:v>61</c:v>
                </c:pt>
                <c:pt idx="24">
                  <c:v>0</c:v>
                </c:pt>
                <c:pt idx="25">
                  <c:v>13</c:v>
                </c:pt>
                <c:pt idx="26">
                  <c:v>13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BA-4EB9-8001-D09A8AA22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28008"/>
        <c:axId val="479741576"/>
      </c:scatterChart>
      <c:valAx>
        <c:axId val="138028008"/>
        <c:scaling>
          <c:orientation val="minMax"/>
          <c:max val="1.5"/>
          <c:min val="-1.5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79741576"/>
        <c:crossesAt val="-1.0000000000000001E+300"/>
        <c:crossBetween val="midCat"/>
        <c:majorUnit val="0.5"/>
      </c:valAx>
      <c:valAx>
        <c:axId val="479741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138028008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'NeuralTools-Summary'!$C$1003:$C$1772</c:f>
              <c:numCache>
                <c:formatCode>0.00</c:formatCode>
                <c:ptCount val="770"/>
                <c:pt idx="0">
                  <c:v>4.2449999999999992</c:v>
                </c:pt>
                <c:pt idx="1">
                  <c:v>4.3149999999999995</c:v>
                </c:pt>
                <c:pt idx="2">
                  <c:v>4.2249999999999996</c:v>
                </c:pt>
                <c:pt idx="3">
                  <c:v>4.2699999999999996</c:v>
                </c:pt>
                <c:pt idx="4">
                  <c:v>4.57</c:v>
                </c:pt>
                <c:pt idx="5">
                  <c:v>7.585</c:v>
                </c:pt>
                <c:pt idx="6">
                  <c:v>8.4699999999999989</c:v>
                </c:pt>
                <c:pt idx="7">
                  <c:v>9.19</c:v>
                </c:pt>
                <c:pt idx="8">
                  <c:v>10.114999999999998</c:v>
                </c:pt>
                <c:pt idx="9">
                  <c:v>10.149999999999999</c:v>
                </c:pt>
                <c:pt idx="10">
                  <c:v>4.4400000000000004</c:v>
                </c:pt>
                <c:pt idx="11">
                  <c:v>4.3450000000000006</c:v>
                </c:pt>
                <c:pt idx="12">
                  <c:v>4.33</c:v>
                </c:pt>
                <c:pt idx="13">
                  <c:v>4.3600000000000003</c:v>
                </c:pt>
                <c:pt idx="14">
                  <c:v>4.99</c:v>
                </c:pt>
                <c:pt idx="15">
                  <c:v>6.1850000000000005</c:v>
                </c:pt>
                <c:pt idx="16">
                  <c:v>8.93</c:v>
                </c:pt>
                <c:pt idx="17">
                  <c:v>7.2249999999999996</c:v>
                </c:pt>
                <c:pt idx="18">
                  <c:v>9.2899999999999991</c:v>
                </c:pt>
                <c:pt idx="19">
                  <c:v>8.32</c:v>
                </c:pt>
                <c:pt idx="20">
                  <c:v>9.77</c:v>
                </c:pt>
                <c:pt idx="21">
                  <c:v>10.335000000000001</c:v>
                </c:pt>
                <c:pt idx="22">
                  <c:v>10.184999999999999</c:v>
                </c:pt>
                <c:pt idx="23">
                  <c:v>4.2750000000000004</c:v>
                </c:pt>
                <c:pt idx="24">
                  <c:v>4.2699999999999996</c:v>
                </c:pt>
                <c:pt idx="25">
                  <c:v>4.2449999999999992</c:v>
                </c:pt>
                <c:pt idx="26">
                  <c:v>4.51</c:v>
                </c:pt>
                <c:pt idx="27">
                  <c:v>4.8800000000000008</c:v>
                </c:pt>
                <c:pt idx="28">
                  <c:v>5.3250000000000002</c:v>
                </c:pt>
                <c:pt idx="29">
                  <c:v>9.8249999999999993</c:v>
                </c:pt>
                <c:pt idx="30">
                  <c:v>5.84</c:v>
                </c:pt>
                <c:pt idx="31">
                  <c:v>7.0950000000000006</c:v>
                </c:pt>
                <c:pt idx="32">
                  <c:v>8.34</c:v>
                </c:pt>
                <c:pt idx="33">
                  <c:v>10.094999999999999</c:v>
                </c:pt>
                <c:pt idx="34">
                  <c:v>10.37</c:v>
                </c:pt>
                <c:pt idx="35">
                  <c:v>10.25</c:v>
                </c:pt>
                <c:pt idx="36">
                  <c:v>10.35</c:v>
                </c:pt>
                <c:pt idx="37">
                  <c:v>6.3149999999999995</c:v>
                </c:pt>
                <c:pt idx="38">
                  <c:v>7.1349999999999998</c:v>
                </c:pt>
                <c:pt idx="39">
                  <c:v>4.3000000000000007</c:v>
                </c:pt>
                <c:pt idx="40">
                  <c:v>4.585</c:v>
                </c:pt>
                <c:pt idx="41">
                  <c:v>8.0650000000000013</c:v>
                </c:pt>
                <c:pt idx="42">
                  <c:v>4.8899999999999997</c:v>
                </c:pt>
                <c:pt idx="43">
                  <c:v>5.4749999999999996</c:v>
                </c:pt>
                <c:pt idx="44">
                  <c:v>9.2100000000000009</c:v>
                </c:pt>
                <c:pt idx="45">
                  <c:v>9.39</c:v>
                </c:pt>
                <c:pt idx="46">
                  <c:v>10.35</c:v>
                </c:pt>
                <c:pt idx="47">
                  <c:v>10.245000000000001</c:v>
                </c:pt>
                <c:pt idx="48">
                  <c:v>4.28</c:v>
                </c:pt>
                <c:pt idx="49">
                  <c:v>4.41</c:v>
                </c:pt>
                <c:pt idx="50">
                  <c:v>5.67</c:v>
                </c:pt>
                <c:pt idx="51">
                  <c:v>4.7699999999999996</c:v>
                </c:pt>
                <c:pt idx="52">
                  <c:v>6.45</c:v>
                </c:pt>
                <c:pt idx="53">
                  <c:v>7.36</c:v>
                </c:pt>
                <c:pt idx="54">
                  <c:v>8.76</c:v>
                </c:pt>
                <c:pt idx="55">
                  <c:v>9.1850000000000005</c:v>
                </c:pt>
                <c:pt idx="56">
                  <c:v>9.4849999999999994</c:v>
                </c:pt>
                <c:pt idx="57">
                  <c:v>9.49</c:v>
                </c:pt>
                <c:pt idx="58">
                  <c:v>6.3000000000000007</c:v>
                </c:pt>
                <c:pt idx="59">
                  <c:v>4.34</c:v>
                </c:pt>
                <c:pt idx="60">
                  <c:v>8.93</c:v>
                </c:pt>
                <c:pt idx="61">
                  <c:v>4.3149999999999995</c:v>
                </c:pt>
                <c:pt idx="62">
                  <c:v>4.6749999999999998</c:v>
                </c:pt>
                <c:pt idx="63">
                  <c:v>5.2949999999999999</c:v>
                </c:pt>
                <c:pt idx="64">
                  <c:v>8.27</c:v>
                </c:pt>
                <c:pt idx="65">
                  <c:v>10.32</c:v>
                </c:pt>
                <c:pt idx="66">
                  <c:v>7.51</c:v>
                </c:pt>
                <c:pt idx="67">
                  <c:v>4.6100000000000003</c:v>
                </c:pt>
                <c:pt idx="68">
                  <c:v>4.2699999999999996</c:v>
                </c:pt>
                <c:pt idx="69">
                  <c:v>8.379999999999999</c:v>
                </c:pt>
                <c:pt idx="70">
                  <c:v>8.8049999999999997</c:v>
                </c:pt>
                <c:pt idx="71">
                  <c:v>4.7449999999999992</c:v>
                </c:pt>
                <c:pt idx="72">
                  <c:v>5.3100000000000005</c:v>
                </c:pt>
                <c:pt idx="73">
                  <c:v>6.68</c:v>
                </c:pt>
                <c:pt idx="74">
                  <c:v>5.97</c:v>
                </c:pt>
                <c:pt idx="75">
                  <c:v>9.0299999999999994</c:v>
                </c:pt>
                <c:pt idx="76">
                  <c:v>9.08</c:v>
                </c:pt>
                <c:pt idx="77">
                  <c:v>9.14</c:v>
                </c:pt>
                <c:pt idx="78">
                  <c:v>9.1</c:v>
                </c:pt>
                <c:pt idx="79">
                  <c:v>4.4550000000000001</c:v>
                </c:pt>
                <c:pt idx="80">
                  <c:v>4.33</c:v>
                </c:pt>
                <c:pt idx="81">
                  <c:v>4.45</c:v>
                </c:pt>
                <c:pt idx="82">
                  <c:v>5.37</c:v>
                </c:pt>
                <c:pt idx="83">
                  <c:v>9.2899999999999991</c:v>
                </c:pt>
                <c:pt idx="84">
                  <c:v>9.2200000000000006</c:v>
                </c:pt>
                <c:pt idx="85">
                  <c:v>9.2200000000000006</c:v>
                </c:pt>
                <c:pt idx="86">
                  <c:v>4.32</c:v>
                </c:pt>
                <c:pt idx="87">
                  <c:v>4.2450000000000001</c:v>
                </c:pt>
                <c:pt idx="88">
                  <c:v>4.4450000000000003</c:v>
                </c:pt>
                <c:pt idx="89">
                  <c:v>4.5</c:v>
                </c:pt>
                <c:pt idx="90">
                  <c:v>4.75</c:v>
                </c:pt>
                <c:pt idx="91">
                  <c:v>5.9649999999999999</c:v>
                </c:pt>
                <c:pt idx="92">
                  <c:v>9.6549999999999994</c:v>
                </c:pt>
                <c:pt idx="93">
                  <c:v>7.17</c:v>
                </c:pt>
                <c:pt idx="94">
                  <c:v>9.09</c:v>
                </c:pt>
                <c:pt idx="95">
                  <c:v>7.98</c:v>
                </c:pt>
                <c:pt idx="96">
                  <c:v>8.7149999999999999</c:v>
                </c:pt>
                <c:pt idx="97">
                  <c:v>9.8500000000000014</c:v>
                </c:pt>
                <c:pt idx="98">
                  <c:v>9.98</c:v>
                </c:pt>
                <c:pt idx="99">
                  <c:v>9.4649999999999999</c:v>
                </c:pt>
                <c:pt idx="100">
                  <c:v>9.7349999999999994</c:v>
                </c:pt>
                <c:pt idx="101">
                  <c:v>4.1850000000000005</c:v>
                </c:pt>
                <c:pt idx="102">
                  <c:v>5.0449999999999999</c:v>
                </c:pt>
                <c:pt idx="103">
                  <c:v>7.8599999999999994</c:v>
                </c:pt>
                <c:pt idx="104">
                  <c:v>5.37</c:v>
                </c:pt>
                <c:pt idx="105">
                  <c:v>9.1999999999999993</c:v>
                </c:pt>
                <c:pt idx="106">
                  <c:v>8.68</c:v>
                </c:pt>
                <c:pt idx="107">
                  <c:v>9.379999999999999</c:v>
                </c:pt>
                <c:pt idx="108">
                  <c:v>10.309999999999999</c:v>
                </c:pt>
                <c:pt idx="109">
                  <c:v>10.295</c:v>
                </c:pt>
                <c:pt idx="110">
                  <c:v>4.21</c:v>
                </c:pt>
                <c:pt idx="111">
                  <c:v>4.18</c:v>
                </c:pt>
                <c:pt idx="112">
                  <c:v>4.2649999999999997</c:v>
                </c:pt>
                <c:pt idx="113">
                  <c:v>5.0650000000000004</c:v>
                </c:pt>
                <c:pt idx="114">
                  <c:v>4.9400000000000004</c:v>
                </c:pt>
                <c:pt idx="115">
                  <c:v>9.0449999999999999</c:v>
                </c:pt>
                <c:pt idx="116">
                  <c:v>5.69</c:v>
                </c:pt>
                <c:pt idx="117">
                  <c:v>9.4149999999999991</c:v>
                </c:pt>
                <c:pt idx="118">
                  <c:v>9.6350000000000016</c:v>
                </c:pt>
                <c:pt idx="119">
                  <c:v>10.08</c:v>
                </c:pt>
                <c:pt idx="120">
                  <c:v>10.355</c:v>
                </c:pt>
                <c:pt idx="121">
                  <c:v>4.21</c:v>
                </c:pt>
                <c:pt idx="122">
                  <c:v>4.2050000000000001</c:v>
                </c:pt>
                <c:pt idx="123">
                  <c:v>4.4850000000000003</c:v>
                </c:pt>
                <c:pt idx="124">
                  <c:v>4.7149999999999999</c:v>
                </c:pt>
                <c:pt idx="125">
                  <c:v>4.9499999999999993</c:v>
                </c:pt>
                <c:pt idx="126">
                  <c:v>5.81</c:v>
                </c:pt>
                <c:pt idx="127">
                  <c:v>6.76</c:v>
                </c:pt>
                <c:pt idx="128">
                  <c:v>8.3049999999999997</c:v>
                </c:pt>
                <c:pt idx="129">
                  <c:v>10.355</c:v>
                </c:pt>
                <c:pt idx="130">
                  <c:v>10.43</c:v>
                </c:pt>
                <c:pt idx="131">
                  <c:v>10.29</c:v>
                </c:pt>
                <c:pt idx="132">
                  <c:v>4.1400000000000006</c:v>
                </c:pt>
                <c:pt idx="133">
                  <c:v>4.2699999999999996</c:v>
                </c:pt>
                <c:pt idx="134">
                  <c:v>4.87</c:v>
                </c:pt>
                <c:pt idx="135">
                  <c:v>7.82</c:v>
                </c:pt>
                <c:pt idx="136">
                  <c:v>5.8000000000000007</c:v>
                </c:pt>
                <c:pt idx="137">
                  <c:v>6.69</c:v>
                </c:pt>
                <c:pt idx="138">
                  <c:v>9.24</c:v>
                </c:pt>
                <c:pt idx="139">
                  <c:v>9.5299999999999994</c:v>
                </c:pt>
                <c:pt idx="140">
                  <c:v>8.7199999999999989</c:v>
                </c:pt>
                <c:pt idx="141">
                  <c:v>9.0350000000000001</c:v>
                </c:pt>
                <c:pt idx="142">
                  <c:v>10.26</c:v>
                </c:pt>
                <c:pt idx="143">
                  <c:v>10.274999999999999</c:v>
                </c:pt>
                <c:pt idx="144">
                  <c:v>4.3550000000000004</c:v>
                </c:pt>
                <c:pt idx="145">
                  <c:v>4.3049999999999997</c:v>
                </c:pt>
                <c:pt idx="146">
                  <c:v>5.4649999999999999</c:v>
                </c:pt>
                <c:pt idx="147">
                  <c:v>6.52</c:v>
                </c:pt>
                <c:pt idx="148">
                  <c:v>8.1449999999999996</c:v>
                </c:pt>
                <c:pt idx="149">
                  <c:v>8.6900000000000013</c:v>
                </c:pt>
                <c:pt idx="150">
                  <c:v>9.2149999999999999</c:v>
                </c:pt>
                <c:pt idx="151">
                  <c:v>10.4</c:v>
                </c:pt>
                <c:pt idx="152">
                  <c:v>10.26</c:v>
                </c:pt>
                <c:pt idx="153">
                  <c:v>10.14</c:v>
                </c:pt>
                <c:pt idx="154">
                  <c:v>4.4950000000000001</c:v>
                </c:pt>
                <c:pt idx="155">
                  <c:v>8.8350000000000009</c:v>
                </c:pt>
                <c:pt idx="156">
                  <c:v>4.95</c:v>
                </c:pt>
                <c:pt idx="157">
                  <c:v>5.33</c:v>
                </c:pt>
                <c:pt idx="158">
                  <c:v>6.8849999999999998</c:v>
                </c:pt>
                <c:pt idx="159">
                  <c:v>6.1</c:v>
                </c:pt>
                <c:pt idx="160">
                  <c:v>9.379999999999999</c:v>
                </c:pt>
                <c:pt idx="161">
                  <c:v>9.81</c:v>
                </c:pt>
                <c:pt idx="162">
                  <c:v>4.26</c:v>
                </c:pt>
                <c:pt idx="163">
                  <c:v>4.34</c:v>
                </c:pt>
                <c:pt idx="164">
                  <c:v>4.51</c:v>
                </c:pt>
                <c:pt idx="165">
                  <c:v>4.1900000000000004</c:v>
                </c:pt>
                <c:pt idx="166">
                  <c:v>5.48</c:v>
                </c:pt>
                <c:pt idx="167">
                  <c:v>5.19</c:v>
                </c:pt>
                <c:pt idx="168">
                  <c:v>7.57</c:v>
                </c:pt>
                <c:pt idx="169">
                  <c:v>9.11</c:v>
                </c:pt>
                <c:pt idx="170">
                  <c:v>9.9400000000000013</c:v>
                </c:pt>
                <c:pt idx="171">
                  <c:v>5.3</c:v>
                </c:pt>
                <c:pt idx="172">
                  <c:v>4.92</c:v>
                </c:pt>
                <c:pt idx="173">
                  <c:v>9.2250000000000014</c:v>
                </c:pt>
                <c:pt idx="174">
                  <c:v>4.6099999999999994</c:v>
                </c:pt>
                <c:pt idx="175">
                  <c:v>7.44</c:v>
                </c:pt>
                <c:pt idx="176">
                  <c:v>8.19</c:v>
                </c:pt>
                <c:pt idx="177">
                  <c:v>4.2450000000000001</c:v>
                </c:pt>
                <c:pt idx="178">
                  <c:v>5.75</c:v>
                </c:pt>
                <c:pt idx="179">
                  <c:v>6.67</c:v>
                </c:pt>
                <c:pt idx="180">
                  <c:v>9.43</c:v>
                </c:pt>
                <c:pt idx="181">
                  <c:v>4.2149999999999999</c:v>
                </c:pt>
                <c:pt idx="182">
                  <c:v>4.2300000000000004</c:v>
                </c:pt>
                <c:pt idx="183">
                  <c:v>4.21</c:v>
                </c:pt>
                <c:pt idx="184">
                  <c:v>4.4400000000000004</c:v>
                </c:pt>
                <c:pt idx="185">
                  <c:v>4.62</c:v>
                </c:pt>
                <c:pt idx="186">
                  <c:v>5.9700000000000006</c:v>
                </c:pt>
                <c:pt idx="187">
                  <c:v>8.16</c:v>
                </c:pt>
                <c:pt idx="188">
                  <c:v>6.6099999999999994</c:v>
                </c:pt>
                <c:pt idx="189">
                  <c:v>9.1300000000000008</c:v>
                </c:pt>
                <c:pt idx="190">
                  <c:v>9.3099999999999987</c:v>
                </c:pt>
                <c:pt idx="191">
                  <c:v>9.17</c:v>
                </c:pt>
                <c:pt idx="192">
                  <c:v>9.26</c:v>
                </c:pt>
                <c:pt idx="193">
                  <c:v>4.33</c:v>
                </c:pt>
                <c:pt idx="194">
                  <c:v>4.1449999999999996</c:v>
                </c:pt>
                <c:pt idx="195">
                  <c:v>4.335</c:v>
                </c:pt>
                <c:pt idx="196">
                  <c:v>4.33</c:v>
                </c:pt>
                <c:pt idx="197">
                  <c:v>4.57</c:v>
                </c:pt>
                <c:pt idx="198">
                  <c:v>4.8550000000000004</c:v>
                </c:pt>
                <c:pt idx="199">
                  <c:v>7.6050000000000004</c:v>
                </c:pt>
                <c:pt idx="200">
                  <c:v>5.8450000000000006</c:v>
                </c:pt>
                <c:pt idx="201">
                  <c:v>9.5249999999999986</c:v>
                </c:pt>
                <c:pt idx="202">
                  <c:v>8.5449999999999999</c:v>
                </c:pt>
                <c:pt idx="203">
                  <c:v>10.210000000000001</c:v>
                </c:pt>
                <c:pt idx="204">
                  <c:v>9.6449999999999996</c:v>
                </c:pt>
                <c:pt idx="205">
                  <c:v>4.1999999999999993</c:v>
                </c:pt>
                <c:pt idx="206">
                  <c:v>4.165</c:v>
                </c:pt>
                <c:pt idx="207">
                  <c:v>4.1500000000000004</c:v>
                </c:pt>
                <c:pt idx="208">
                  <c:v>4.45</c:v>
                </c:pt>
                <c:pt idx="209">
                  <c:v>5.64</c:v>
                </c:pt>
                <c:pt idx="210">
                  <c:v>8.1999999999999993</c:v>
                </c:pt>
                <c:pt idx="211">
                  <c:v>10.225</c:v>
                </c:pt>
                <c:pt idx="212">
                  <c:v>4.1349999999999998</c:v>
                </c:pt>
                <c:pt idx="213">
                  <c:v>4.08</c:v>
                </c:pt>
                <c:pt idx="214">
                  <c:v>4.1999999999999993</c:v>
                </c:pt>
                <c:pt idx="215">
                  <c:v>4.4749999999999996</c:v>
                </c:pt>
                <c:pt idx="216">
                  <c:v>9.18</c:v>
                </c:pt>
                <c:pt idx="217">
                  <c:v>9.44</c:v>
                </c:pt>
                <c:pt idx="218">
                  <c:v>6.6349999999999998</c:v>
                </c:pt>
                <c:pt idx="219">
                  <c:v>7.6649999999999991</c:v>
                </c:pt>
                <c:pt idx="220">
                  <c:v>9.82</c:v>
                </c:pt>
                <c:pt idx="221">
                  <c:v>10.395</c:v>
                </c:pt>
                <c:pt idx="222">
                  <c:v>10.385000000000002</c:v>
                </c:pt>
                <c:pt idx="223">
                  <c:v>5.28</c:v>
                </c:pt>
                <c:pt idx="224">
                  <c:v>4.47</c:v>
                </c:pt>
                <c:pt idx="225">
                  <c:v>4.28</c:v>
                </c:pt>
                <c:pt idx="226">
                  <c:v>4.2</c:v>
                </c:pt>
                <c:pt idx="227">
                  <c:v>4.16</c:v>
                </c:pt>
                <c:pt idx="228">
                  <c:v>8.375</c:v>
                </c:pt>
                <c:pt idx="229">
                  <c:v>10.199999999999999</c:v>
                </c:pt>
                <c:pt idx="230">
                  <c:v>10.274999999999999</c:v>
                </c:pt>
                <c:pt idx="231">
                  <c:v>10.370000000000001</c:v>
                </c:pt>
                <c:pt idx="232">
                  <c:v>4.2200000000000006</c:v>
                </c:pt>
                <c:pt idx="233">
                  <c:v>4.18</c:v>
                </c:pt>
                <c:pt idx="234">
                  <c:v>4.1549999999999994</c:v>
                </c:pt>
                <c:pt idx="235">
                  <c:v>6.9450000000000003</c:v>
                </c:pt>
                <c:pt idx="236">
                  <c:v>6.1150000000000002</c:v>
                </c:pt>
                <c:pt idx="237">
                  <c:v>7.87</c:v>
                </c:pt>
                <c:pt idx="238">
                  <c:v>7.4050000000000002</c:v>
                </c:pt>
                <c:pt idx="239">
                  <c:v>8.6</c:v>
                </c:pt>
                <c:pt idx="240">
                  <c:v>9.25</c:v>
                </c:pt>
                <c:pt idx="241">
                  <c:v>9.26</c:v>
                </c:pt>
                <c:pt idx="242">
                  <c:v>10.274999999999999</c:v>
                </c:pt>
                <c:pt idx="243">
                  <c:v>9.42</c:v>
                </c:pt>
                <c:pt idx="244">
                  <c:v>6.4849999999999994</c:v>
                </c:pt>
                <c:pt idx="245">
                  <c:v>7.2649999999999997</c:v>
                </c:pt>
                <c:pt idx="246">
                  <c:v>4.21</c:v>
                </c:pt>
                <c:pt idx="247">
                  <c:v>4.13</c:v>
                </c:pt>
                <c:pt idx="248">
                  <c:v>4.25</c:v>
                </c:pt>
                <c:pt idx="249">
                  <c:v>5</c:v>
                </c:pt>
                <c:pt idx="250">
                  <c:v>8.11</c:v>
                </c:pt>
                <c:pt idx="251">
                  <c:v>8.89</c:v>
                </c:pt>
                <c:pt idx="252">
                  <c:v>5.6</c:v>
                </c:pt>
                <c:pt idx="253">
                  <c:v>9.370000000000001</c:v>
                </c:pt>
                <c:pt idx="254">
                  <c:v>9.3149999999999995</c:v>
                </c:pt>
                <c:pt idx="255">
                  <c:v>10.39</c:v>
                </c:pt>
                <c:pt idx="256">
                  <c:v>9.6</c:v>
                </c:pt>
                <c:pt idx="257">
                  <c:v>4.165</c:v>
                </c:pt>
                <c:pt idx="258">
                  <c:v>4.0549999999999997</c:v>
                </c:pt>
                <c:pt idx="259">
                  <c:v>5.18</c:v>
                </c:pt>
                <c:pt idx="260">
                  <c:v>4.33</c:v>
                </c:pt>
                <c:pt idx="261">
                  <c:v>6.08</c:v>
                </c:pt>
                <c:pt idx="262">
                  <c:v>8.4550000000000001</c:v>
                </c:pt>
                <c:pt idx="263">
                  <c:v>7.7850000000000001</c:v>
                </c:pt>
                <c:pt idx="264">
                  <c:v>9.27</c:v>
                </c:pt>
                <c:pt idx="265">
                  <c:v>6.97</c:v>
                </c:pt>
                <c:pt idx="266">
                  <c:v>9.8550000000000004</c:v>
                </c:pt>
                <c:pt idx="267">
                  <c:v>10.015000000000001</c:v>
                </c:pt>
                <c:pt idx="268">
                  <c:v>10.34</c:v>
                </c:pt>
                <c:pt idx="269">
                  <c:v>3.835</c:v>
                </c:pt>
                <c:pt idx="270">
                  <c:v>3.79</c:v>
                </c:pt>
                <c:pt idx="271">
                  <c:v>4.0650000000000004</c:v>
                </c:pt>
                <c:pt idx="272">
                  <c:v>5.52</c:v>
                </c:pt>
                <c:pt idx="273">
                  <c:v>8.81</c:v>
                </c:pt>
                <c:pt idx="274">
                  <c:v>5.58</c:v>
                </c:pt>
                <c:pt idx="275">
                  <c:v>4.37</c:v>
                </c:pt>
                <c:pt idx="276">
                  <c:v>8.81</c:v>
                </c:pt>
                <c:pt idx="277">
                  <c:v>9.23</c:v>
                </c:pt>
                <c:pt idx="278">
                  <c:v>9.07</c:v>
                </c:pt>
                <c:pt idx="279">
                  <c:v>8.52</c:v>
                </c:pt>
                <c:pt idx="280">
                  <c:v>4.47</c:v>
                </c:pt>
                <c:pt idx="281">
                  <c:v>9.07</c:v>
                </c:pt>
                <c:pt idx="282">
                  <c:v>5.63</c:v>
                </c:pt>
                <c:pt idx="283">
                  <c:v>5.67</c:v>
                </c:pt>
                <c:pt idx="284">
                  <c:v>6.36</c:v>
                </c:pt>
                <c:pt idx="285">
                  <c:v>9.2200000000000006</c:v>
                </c:pt>
                <c:pt idx="286">
                  <c:v>7.14</c:v>
                </c:pt>
                <c:pt idx="287">
                  <c:v>9.1950000000000003</c:v>
                </c:pt>
                <c:pt idx="288">
                  <c:v>4.3100000000000005</c:v>
                </c:pt>
                <c:pt idx="289">
                  <c:v>4.0600000000000005</c:v>
                </c:pt>
                <c:pt idx="290">
                  <c:v>4.8</c:v>
                </c:pt>
                <c:pt idx="291">
                  <c:v>8.4849999999999994</c:v>
                </c:pt>
                <c:pt idx="292">
                  <c:v>7.59</c:v>
                </c:pt>
                <c:pt idx="293">
                  <c:v>4.2949999999999999</c:v>
                </c:pt>
                <c:pt idx="294">
                  <c:v>4.1950000000000003</c:v>
                </c:pt>
                <c:pt idx="295">
                  <c:v>4.6349999999999998</c:v>
                </c:pt>
                <c:pt idx="296">
                  <c:v>6.18</c:v>
                </c:pt>
                <c:pt idx="297">
                  <c:v>7.76</c:v>
                </c:pt>
                <c:pt idx="298">
                  <c:v>9.2349999999999994</c:v>
                </c:pt>
                <c:pt idx="299">
                  <c:v>9.26</c:v>
                </c:pt>
                <c:pt idx="300">
                  <c:v>10.25</c:v>
                </c:pt>
                <c:pt idx="301">
                  <c:v>4.3000000000000007</c:v>
                </c:pt>
                <c:pt idx="302">
                  <c:v>4.2249999999999996</c:v>
                </c:pt>
                <c:pt idx="303">
                  <c:v>4.835</c:v>
                </c:pt>
                <c:pt idx="304">
                  <c:v>6.335</c:v>
                </c:pt>
                <c:pt idx="305">
                  <c:v>5.27</c:v>
                </c:pt>
                <c:pt idx="306">
                  <c:v>5.79</c:v>
                </c:pt>
                <c:pt idx="307">
                  <c:v>8.27</c:v>
                </c:pt>
                <c:pt idx="308">
                  <c:v>9.8949999999999996</c:v>
                </c:pt>
                <c:pt idx="309">
                  <c:v>10.155000000000001</c:v>
                </c:pt>
                <c:pt idx="310">
                  <c:v>4.2649999999999997</c:v>
                </c:pt>
                <c:pt idx="311">
                  <c:v>4.9000000000000004</c:v>
                </c:pt>
                <c:pt idx="312">
                  <c:v>6.31</c:v>
                </c:pt>
                <c:pt idx="313">
                  <c:v>10.25</c:v>
                </c:pt>
                <c:pt idx="314">
                  <c:v>10.315</c:v>
                </c:pt>
                <c:pt idx="315">
                  <c:v>4.24</c:v>
                </c:pt>
                <c:pt idx="316">
                  <c:v>4.2050000000000001</c:v>
                </c:pt>
                <c:pt idx="317">
                  <c:v>7.59</c:v>
                </c:pt>
                <c:pt idx="318">
                  <c:v>5.78</c:v>
                </c:pt>
                <c:pt idx="319">
                  <c:v>6.5749999999999993</c:v>
                </c:pt>
                <c:pt idx="320">
                  <c:v>5.36</c:v>
                </c:pt>
                <c:pt idx="321">
                  <c:v>8.129999999999999</c:v>
                </c:pt>
                <c:pt idx="322">
                  <c:v>10.49</c:v>
                </c:pt>
                <c:pt idx="323">
                  <c:v>10.36</c:v>
                </c:pt>
                <c:pt idx="324">
                  <c:v>10.345000000000001</c:v>
                </c:pt>
                <c:pt idx="325">
                  <c:v>10.414999999999999</c:v>
                </c:pt>
                <c:pt idx="326">
                  <c:v>4.3000000000000007</c:v>
                </c:pt>
                <c:pt idx="327">
                  <c:v>4.32</c:v>
                </c:pt>
                <c:pt idx="328">
                  <c:v>4.8100000000000005</c:v>
                </c:pt>
                <c:pt idx="329">
                  <c:v>5.3900000000000006</c:v>
                </c:pt>
                <c:pt idx="330">
                  <c:v>6.6400000000000006</c:v>
                </c:pt>
                <c:pt idx="331">
                  <c:v>8.495000000000001</c:v>
                </c:pt>
                <c:pt idx="332">
                  <c:v>7.6349999999999998</c:v>
                </c:pt>
                <c:pt idx="333">
                  <c:v>10.205</c:v>
                </c:pt>
                <c:pt idx="334">
                  <c:v>10.455</c:v>
                </c:pt>
                <c:pt idx="335">
                  <c:v>4.75</c:v>
                </c:pt>
                <c:pt idx="336">
                  <c:v>5.0050000000000008</c:v>
                </c:pt>
                <c:pt idx="337">
                  <c:v>4.2799999999999994</c:v>
                </c:pt>
                <c:pt idx="338">
                  <c:v>4.32</c:v>
                </c:pt>
                <c:pt idx="339">
                  <c:v>4.1050000000000004</c:v>
                </c:pt>
                <c:pt idx="340">
                  <c:v>5.8149999999999995</c:v>
                </c:pt>
                <c:pt idx="341">
                  <c:v>10.210000000000001</c:v>
                </c:pt>
                <c:pt idx="342">
                  <c:v>8.6150000000000002</c:v>
                </c:pt>
                <c:pt idx="343">
                  <c:v>9.17</c:v>
                </c:pt>
                <c:pt idx="344">
                  <c:v>9.7650000000000006</c:v>
                </c:pt>
                <c:pt idx="345">
                  <c:v>7.65</c:v>
                </c:pt>
                <c:pt idx="346">
                  <c:v>4.26</c:v>
                </c:pt>
                <c:pt idx="347">
                  <c:v>4.2149999999999999</c:v>
                </c:pt>
                <c:pt idx="348">
                  <c:v>4.3000000000000007</c:v>
                </c:pt>
                <c:pt idx="349">
                  <c:v>5.1050000000000004</c:v>
                </c:pt>
                <c:pt idx="350">
                  <c:v>6.3849999999999998</c:v>
                </c:pt>
                <c:pt idx="351">
                  <c:v>9.6950000000000003</c:v>
                </c:pt>
                <c:pt idx="352">
                  <c:v>10.215</c:v>
                </c:pt>
                <c:pt idx="353">
                  <c:v>8.2200000000000006</c:v>
                </c:pt>
                <c:pt idx="354">
                  <c:v>7.3000000000000007</c:v>
                </c:pt>
                <c:pt idx="355">
                  <c:v>9.85</c:v>
                </c:pt>
                <c:pt idx="356">
                  <c:v>10.295</c:v>
                </c:pt>
                <c:pt idx="357">
                  <c:v>4.26</c:v>
                </c:pt>
                <c:pt idx="358">
                  <c:v>4.43</c:v>
                </c:pt>
                <c:pt idx="359">
                  <c:v>4.1449999999999996</c:v>
                </c:pt>
                <c:pt idx="360">
                  <c:v>4.2249999999999996</c:v>
                </c:pt>
                <c:pt idx="361">
                  <c:v>6.3250000000000002</c:v>
                </c:pt>
                <c:pt idx="362">
                  <c:v>9.1750000000000007</c:v>
                </c:pt>
                <c:pt idx="363">
                  <c:v>9.32</c:v>
                </c:pt>
                <c:pt idx="364">
                  <c:v>9.07</c:v>
                </c:pt>
                <c:pt idx="365">
                  <c:v>4.2699999999999996</c:v>
                </c:pt>
                <c:pt idx="366">
                  <c:v>4.4000000000000004</c:v>
                </c:pt>
                <c:pt idx="367">
                  <c:v>6.1899999999999995</c:v>
                </c:pt>
                <c:pt idx="368">
                  <c:v>4.6099999999999994</c:v>
                </c:pt>
                <c:pt idx="369">
                  <c:v>8.4600000000000009</c:v>
                </c:pt>
                <c:pt idx="370">
                  <c:v>9.23</c:v>
                </c:pt>
                <c:pt idx="371">
                  <c:v>5.37</c:v>
                </c:pt>
                <c:pt idx="372">
                  <c:v>9.56</c:v>
                </c:pt>
                <c:pt idx="373">
                  <c:v>10.199999999999999</c:v>
                </c:pt>
                <c:pt idx="374">
                  <c:v>9.41</c:v>
                </c:pt>
                <c:pt idx="375">
                  <c:v>8.11</c:v>
                </c:pt>
                <c:pt idx="376">
                  <c:v>4.3650000000000002</c:v>
                </c:pt>
                <c:pt idx="377">
                  <c:v>4.2650000000000006</c:v>
                </c:pt>
                <c:pt idx="378">
                  <c:v>9.02</c:v>
                </c:pt>
                <c:pt idx="379">
                  <c:v>9.49</c:v>
                </c:pt>
                <c:pt idx="380">
                  <c:v>5.14</c:v>
                </c:pt>
                <c:pt idx="381">
                  <c:v>5.59</c:v>
                </c:pt>
                <c:pt idx="382">
                  <c:v>9.85</c:v>
                </c:pt>
                <c:pt idx="383">
                  <c:v>10.14</c:v>
                </c:pt>
                <c:pt idx="384">
                  <c:v>9.86</c:v>
                </c:pt>
                <c:pt idx="385">
                  <c:v>9.99</c:v>
                </c:pt>
                <c:pt idx="386">
                  <c:v>4.1500000000000004</c:v>
                </c:pt>
                <c:pt idx="387">
                  <c:v>4.07</c:v>
                </c:pt>
                <c:pt idx="388">
                  <c:v>5.49</c:v>
                </c:pt>
                <c:pt idx="389">
                  <c:v>4.42</c:v>
                </c:pt>
                <c:pt idx="390">
                  <c:v>6.16</c:v>
                </c:pt>
                <c:pt idx="391">
                  <c:v>7.5</c:v>
                </c:pt>
                <c:pt idx="392">
                  <c:v>8.5</c:v>
                </c:pt>
                <c:pt idx="393">
                  <c:v>10.55</c:v>
                </c:pt>
                <c:pt idx="394">
                  <c:v>9.5</c:v>
                </c:pt>
                <c:pt idx="395">
                  <c:v>10.3</c:v>
                </c:pt>
                <c:pt idx="396">
                  <c:v>10.105</c:v>
                </c:pt>
                <c:pt idx="397">
                  <c:v>4.25</c:v>
                </c:pt>
                <c:pt idx="398">
                  <c:v>4.13</c:v>
                </c:pt>
                <c:pt idx="399">
                  <c:v>4.54</c:v>
                </c:pt>
                <c:pt idx="400">
                  <c:v>7.81</c:v>
                </c:pt>
                <c:pt idx="401">
                  <c:v>7.415</c:v>
                </c:pt>
                <c:pt idx="402">
                  <c:v>10.46</c:v>
                </c:pt>
                <c:pt idx="403">
                  <c:v>10.605</c:v>
                </c:pt>
                <c:pt idx="404">
                  <c:v>10.34</c:v>
                </c:pt>
                <c:pt idx="405">
                  <c:v>10.44</c:v>
                </c:pt>
                <c:pt idx="406">
                  <c:v>10.32</c:v>
                </c:pt>
                <c:pt idx="407">
                  <c:v>10.375</c:v>
                </c:pt>
                <c:pt idx="408">
                  <c:v>4.2550000000000008</c:v>
                </c:pt>
                <c:pt idx="409">
                  <c:v>4.2249999999999996</c:v>
                </c:pt>
                <c:pt idx="410">
                  <c:v>4.2300000000000004</c:v>
                </c:pt>
                <c:pt idx="411">
                  <c:v>8.5299999999999994</c:v>
                </c:pt>
                <c:pt idx="412">
                  <c:v>7.59</c:v>
                </c:pt>
                <c:pt idx="413">
                  <c:v>9.3800000000000008</c:v>
                </c:pt>
                <c:pt idx="414">
                  <c:v>9.82</c:v>
                </c:pt>
                <c:pt idx="415">
                  <c:v>10.39</c:v>
                </c:pt>
                <c:pt idx="416">
                  <c:v>10.225</c:v>
                </c:pt>
                <c:pt idx="417">
                  <c:v>4.0549999999999997</c:v>
                </c:pt>
                <c:pt idx="418">
                  <c:v>4.1150000000000002</c:v>
                </c:pt>
                <c:pt idx="419">
                  <c:v>5.52</c:v>
                </c:pt>
                <c:pt idx="420">
                  <c:v>4.2349999999999994</c:v>
                </c:pt>
                <c:pt idx="421">
                  <c:v>6.6</c:v>
                </c:pt>
                <c:pt idx="422">
                  <c:v>9.2800000000000011</c:v>
                </c:pt>
                <c:pt idx="423">
                  <c:v>7.14</c:v>
                </c:pt>
                <c:pt idx="424">
                  <c:v>8.0850000000000009</c:v>
                </c:pt>
                <c:pt idx="425">
                  <c:v>10.02</c:v>
                </c:pt>
                <c:pt idx="426">
                  <c:v>10.199999999999999</c:v>
                </c:pt>
                <c:pt idx="427">
                  <c:v>4.1850000000000005</c:v>
                </c:pt>
                <c:pt idx="428">
                  <c:v>4.49</c:v>
                </c:pt>
                <c:pt idx="429">
                  <c:v>4.2850000000000001</c:v>
                </c:pt>
                <c:pt idx="430">
                  <c:v>4.6849999999999996</c:v>
                </c:pt>
                <c:pt idx="431">
                  <c:v>9.5399999999999991</c:v>
                </c:pt>
                <c:pt idx="432">
                  <c:v>10.06</c:v>
                </c:pt>
                <c:pt idx="433">
                  <c:v>8.1999999999999993</c:v>
                </c:pt>
                <c:pt idx="434">
                  <c:v>8.75</c:v>
                </c:pt>
                <c:pt idx="435">
                  <c:v>10.495000000000001</c:v>
                </c:pt>
                <c:pt idx="436">
                  <c:v>7.04</c:v>
                </c:pt>
                <c:pt idx="437">
                  <c:v>5.3650000000000002</c:v>
                </c:pt>
                <c:pt idx="438">
                  <c:v>4.3100000000000005</c:v>
                </c:pt>
                <c:pt idx="439">
                  <c:v>4.5299999999999994</c:v>
                </c:pt>
                <c:pt idx="440">
                  <c:v>4.125</c:v>
                </c:pt>
                <c:pt idx="441">
                  <c:v>7.875</c:v>
                </c:pt>
                <c:pt idx="442">
                  <c:v>10.190000000000001</c:v>
                </c:pt>
                <c:pt idx="443">
                  <c:v>8.8099999999999987</c:v>
                </c:pt>
                <c:pt idx="444">
                  <c:v>9.254999999999999</c:v>
                </c:pt>
                <c:pt idx="445">
                  <c:v>9.35</c:v>
                </c:pt>
                <c:pt idx="446">
                  <c:v>10.344999999999999</c:v>
                </c:pt>
                <c:pt idx="447">
                  <c:v>10.25</c:v>
                </c:pt>
                <c:pt idx="448">
                  <c:v>4.22</c:v>
                </c:pt>
                <c:pt idx="449">
                  <c:v>4.2949999999999999</c:v>
                </c:pt>
                <c:pt idx="450">
                  <c:v>6.8900000000000006</c:v>
                </c:pt>
                <c:pt idx="451">
                  <c:v>6</c:v>
                </c:pt>
                <c:pt idx="452">
                  <c:v>4.32</c:v>
                </c:pt>
                <c:pt idx="453">
                  <c:v>5.21</c:v>
                </c:pt>
                <c:pt idx="454">
                  <c:v>5.53</c:v>
                </c:pt>
                <c:pt idx="455">
                  <c:v>10.39</c:v>
                </c:pt>
                <c:pt idx="456">
                  <c:v>9.8949999999999996</c:v>
                </c:pt>
                <c:pt idx="457">
                  <c:v>10.275</c:v>
                </c:pt>
                <c:pt idx="458">
                  <c:v>9.7250000000000014</c:v>
                </c:pt>
                <c:pt idx="459">
                  <c:v>10.399999999999999</c:v>
                </c:pt>
                <c:pt idx="460">
                  <c:v>4.6349999999999998</c:v>
                </c:pt>
                <c:pt idx="461">
                  <c:v>6.3550000000000004</c:v>
                </c:pt>
                <c:pt idx="462">
                  <c:v>9.2899999999999991</c:v>
                </c:pt>
                <c:pt idx="463">
                  <c:v>10.35</c:v>
                </c:pt>
                <c:pt idx="464">
                  <c:v>7.6050000000000004</c:v>
                </c:pt>
                <c:pt idx="465">
                  <c:v>8.67</c:v>
                </c:pt>
                <c:pt idx="466">
                  <c:v>4.3499999999999996</c:v>
                </c:pt>
                <c:pt idx="467">
                  <c:v>5.17</c:v>
                </c:pt>
                <c:pt idx="468">
                  <c:v>5.42</c:v>
                </c:pt>
                <c:pt idx="469">
                  <c:v>6.7750000000000004</c:v>
                </c:pt>
                <c:pt idx="470">
                  <c:v>10.164999999999999</c:v>
                </c:pt>
                <c:pt idx="471">
                  <c:v>9.4</c:v>
                </c:pt>
                <c:pt idx="472">
                  <c:v>10.14</c:v>
                </c:pt>
                <c:pt idx="473">
                  <c:v>7.7349999999999994</c:v>
                </c:pt>
                <c:pt idx="474">
                  <c:v>4.22</c:v>
                </c:pt>
                <c:pt idx="475">
                  <c:v>5.14</c:v>
                </c:pt>
                <c:pt idx="476">
                  <c:v>8.6999999999999993</c:v>
                </c:pt>
                <c:pt idx="477">
                  <c:v>5.47</c:v>
                </c:pt>
                <c:pt idx="478">
                  <c:v>5.84</c:v>
                </c:pt>
                <c:pt idx="479">
                  <c:v>9.5500000000000007</c:v>
                </c:pt>
                <c:pt idx="480">
                  <c:v>10.17</c:v>
                </c:pt>
                <c:pt idx="481">
                  <c:v>9.82</c:v>
                </c:pt>
                <c:pt idx="482">
                  <c:v>9.82</c:v>
                </c:pt>
                <c:pt idx="483">
                  <c:v>4.1500000000000004</c:v>
                </c:pt>
                <c:pt idx="484">
                  <c:v>3.9950000000000001</c:v>
                </c:pt>
                <c:pt idx="485">
                  <c:v>4.1950000000000003</c:v>
                </c:pt>
                <c:pt idx="486">
                  <c:v>4.4700000000000006</c:v>
                </c:pt>
                <c:pt idx="487">
                  <c:v>8.2850000000000001</c:v>
                </c:pt>
                <c:pt idx="488">
                  <c:v>6.73</c:v>
                </c:pt>
                <c:pt idx="489">
                  <c:v>9.42</c:v>
                </c:pt>
                <c:pt idx="490">
                  <c:v>9.8699999999999992</c:v>
                </c:pt>
                <c:pt idx="491">
                  <c:v>10.245000000000001</c:v>
                </c:pt>
                <c:pt idx="492">
                  <c:v>10.145</c:v>
                </c:pt>
                <c:pt idx="493">
                  <c:v>10.105</c:v>
                </c:pt>
                <c:pt idx="494">
                  <c:v>4</c:v>
                </c:pt>
                <c:pt idx="495">
                  <c:v>4.07</c:v>
                </c:pt>
                <c:pt idx="496">
                  <c:v>3.99</c:v>
                </c:pt>
                <c:pt idx="497">
                  <c:v>4.1500000000000004</c:v>
                </c:pt>
                <c:pt idx="498">
                  <c:v>4.8450000000000006</c:v>
                </c:pt>
                <c:pt idx="499">
                  <c:v>4.4399999999999995</c:v>
                </c:pt>
                <c:pt idx="500">
                  <c:v>6.46</c:v>
                </c:pt>
                <c:pt idx="501">
                  <c:v>9.3000000000000007</c:v>
                </c:pt>
                <c:pt idx="502">
                  <c:v>6.99</c:v>
                </c:pt>
                <c:pt idx="503">
                  <c:v>9.4649999999999999</c:v>
                </c:pt>
                <c:pt idx="504">
                  <c:v>10.199999999999999</c:v>
                </c:pt>
                <c:pt idx="505">
                  <c:v>10.25</c:v>
                </c:pt>
                <c:pt idx="506">
                  <c:v>10.219999999999999</c:v>
                </c:pt>
                <c:pt idx="507">
                  <c:v>3.5750000000000002</c:v>
                </c:pt>
                <c:pt idx="508">
                  <c:v>3.61</c:v>
                </c:pt>
                <c:pt idx="509">
                  <c:v>6.31</c:v>
                </c:pt>
                <c:pt idx="510">
                  <c:v>5.52</c:v>
                </c:pt>
                <c:pt idx="511">
                  <c:v>4.9550000000000001</c:v>
                </c:pt>
                <c:pt idx="512">
                  <c:v>8.6349999999999998</c:v>
                </c:pt>
                <c:pt idx="513">
                  <c:v>8.92</c:v>
                </c:pt>
                <c:pt idx="514">
                  <c:v>10.164999999999999</c:v>
                </c:pt>
                <c:pt idx="515">
                  <c:v>9.99</c:v>
                </c:pt>
                <c:pt idx="516">
                  <c:v>4</c:v>
                </c:pt>
                <c:pt idx="517">
                  <c:v>3.92</c:v>
                </c:pt>
                <c:pt idx="518">
                  <c:v>6.335</c:v>
                </c:pt>
                <c:pt idx="519">
                  <c:v>4.1850000000000005</c:v>
                </c:pt>
                <c:pt idx="520">
                  <c:v>4.5749999999999993</c:v>
                </c:pt>
                <c:pt idx="521">
                  <c:v>4.9950000000000001</c:v>
                </c:pt>
                <c:pt idx="522">
                  <c:v>5.43</c:v>
                </c:pt>
                <c:pt idx="523">
                  <c:v>7.7149999999999999</c:v>
                </c:pt>
                <c:pt idx="524">
                  <c:v>9.7349999999999994</c:v>
                </c:pt>
                <c:pt idx="525">
                  <c:v>8.6050000000000004</c:v>
                </c:pt>
                <c:pt idx="526">
                  <c:v>9.27</c:v>
                </c:pt>
                <c:pt idx="527">
                  <c:v>10.239999999999998</c:v>
                </c:pt>
                <c:pt idx="528">
                  <c:v>9.2349999999999994</c:v>
                </c:pt>
                <c:pt idx="529">
                  <c:v>10.335000000000001</c:v>
                </c:pt>
                <c:pt idx="530">
                  <c:v>3.875</c:v>
                </c:pt>
                <c:pt idx="531">
                  <c:v>3.7649999999999997</c:v>
                </c:pt>
                <c:pt idx="532">
                  <c:v>5.63</c:v>
                </c:pt>
                <c:pt idx="533">
                  <c:v>3.88</c:v>
                </c:pt>
                <c:pt idx="534">
                  <c:v>4.1850000000000005</c:v>
                </c:pt>
                <c:pt idx="535">
                  <c:v>4.4849999999999994</c:v>
                </c:pt>
                <c:pt idx="536">
                  <c:v>4.88</c:v>
                </c:pt>
                <c:pt idx="537">
                  <c:v>10.23</c:v>
                </c:pt>
                <c:pt idx="538">
                  <c:v>9.33</c:v>
                </c:pt>
                <c:pt idx="539">
                  <c:v>8.3000000000000007</c:v>
                </c:pt>
                <c:pt idx="540">
                  <c:v>8.85</c:v>
                </c:pt>
                <c:pt idx="541">
                  <c:v>4.05</c:v>
                </c:pt>
                <c:pt idx="542">
                  <c:v>4.4249999999999998</c:v>
                </c:pt>
                <c:pt idx="543">
                  <c:v>5.37</c:v>
                </c:pt>
                <c:pt idx="544">
                  <c:v>6.29</c:v>
                </c:pt>
                <c:pt idx="545">
                  <c:v>8.1300000000000008</c:v>
                </c:pt>
                <c:pt idx="546">
                  <c:v>8.82</c:v>
                </c:pt>
                <c:pt idx="547">
                  <c:v>9.495000000000001</c:v>
                </c:pt>
                <c:pt idx="548">
                  <c:v>10.315</c:v>
                </c:pt>
                <c:pt idx="549">
                  <c:v>9.6349999999999998</c:v>
                </c:pt>
                <c:pt idx="550">
                  <c:v>3.9350000000000001</c:v>
                </c:pt>
                <c:pt idx="551">
                  <c:v>8.8449999999999989</c:v>
                </c:pt>
                <c:pt idx="552">
                  <c:v>5.18</c:v>
                </c:pt>
                <c:pt idx="553">
                  <c:v>5.3650000000000002</c:v>
                </c:pt>
                <c:pt idx="554">
                  <c:v>9.2899999999999991</c:v>
                </c:pt>
                <c:pt idx="555">
                  <c:v>10.335000000000001</c:v>
                </c:pt>
                <c:pt idx="556">
                  <c:v>4.18</c:v>
                </c:pt>
                <c:pt idx="557">
                  <c:v>6.21</c:v>
                </c:pt>
                <c:pt idx="558">
                  <c:v>6.7349999999999994</c:v>
                </c:pt>
                <c:pt idx="559">
                  <c:v>7.72</c:v>
                </c:pt>
                <c:pt idx="560">
                  <c:v>8.36</c:v>
                </c:pt>
                <c:pt idx="561">
                  <c:v>4.4700000000000006</c:v>
                </c:pt>
                <c:pt idx="562">
                  <c:v>9.25</c:v>
                </c:pt>
                <c:pt idx="563">
                  <c:v>9.379999999999999</c:v>
                </c:pt>
                <c:pt idx="564">
                  <c:v>4.75</c:v>
                </c:pt>
                <c:pt idx="565">
                  <c:v>10.220000000000001</c:v>
                </c:pt>
                <c:pt idx="566">
                  <c:v>9.35</c:v>
                </c:pt>
                <c:pt idx="567">
                  <c:v>9.56</c:v>
                </c:pt>
                <c:pt idx="568">
                  <c:v>3.77</c:v>
                </c:pt>
                <c:pt idx="569">
                  <c:v>3.83</c:v>
                </c:pt>
                <c:pt idx="570">
                  <c:v>8.6549999999999994</c:v>
                </c:pt>
                <c:pt idx="571">
                  <c:v>9.42</c:v>
                </c:pt>
                <c:pt idx="572">
                  <c:v>5.26</c:v>
                </c:pt>
                <c:pt idx="573">
                  <c:v>5.44</c:v>
                </c:pt>
                <c:pt idx="574">
                  <c:v>5.81</c:v>
                </c:pt>
                <c:pt idx="575">
                  <c:v>9.5449999999999999</c:v>
                </c:pt>
                <c:pt idx="576">
                  <c:v>9.81</c:v>
                </c:pt>
                <c:pt idx="577">
                  <c:v>9.91</c:v>
                </c:pt>
                <c:pt idx="578">
                  <c:v>4.34</c:v>
                </c:pt>
                <c:pt idx="579">
                  <c:v>5.15</c:v>
                </c:pt>
                <c:pt idx="580">
                  <c:v>5.7850000000000001</c:v>
                </c:pt>
                <c:pt idx="581">
                  <c:v>6.8550000000000004</c:v>
                </c:pt>
                <c:pt idx="582">
                  <c:v>7.84</c:v>
                </c:pt>
                <c:pt idx="583">
                  <c:v>9.5350000000000001</c:v>
                </c:pt>
                <c:pt idx="584">
                  <c:v>10.34</c:v>
                </c:pt>
                <c:pt idx="585">
                  <c:v>10.46</c:v>
                </c:pt>
                <c:pt idx="586">
                  <c:v>4.37</c:v>
                </c:pt>
                <c:pt idx="587">
                  <c:v>5.14</c:v>
                </c:pt>
                <c:pt idx="588">
                  <c:v>5.58</c:v>
                </c:pt>
                <c:pt idx="589">
                  <c:v>9.5449999999999999</c:v>
                </c:pt>
                <c:pt idx="590">
                  <c:v>7.4649999999999999</c:v>
                </c:pt>
                <c:pt idx="591">
                  <c:v>10.004999999999999</c:v>
                </c:pt>
                <c:pt idx="592">
                  <c:v>10.29</c:v>
                </c:pt>
                <c:pt idx="593">
                  <c:v>10.33</c:v>
                </c:pt>
                <c:pt idx="594">
                  <c:v>10.46</c:v>
                </c:pt>
                <c:pt idx="595">
                  <c:v>5.49</c:v>
                </c:pt>
                <c:pt idx="596">
                  <c:v>4.51</c:v>
                </c:pt>
                <c:pt idx="597">
                  <c:v>5.0350000000000001</c:v>
                </c:pt>
                <c:pt idx="598">
                  <c:v>4.4000000000000004</c:v>
                </c:pt>
                <c:pt idx="599">
                  <c:v>9.52</c:v>
                </c:pt>
                <c:pt idx="600">
                  <c:v>10.050000000000001</c:v>
                </c:pt>
                <c:pt idx="601">
                  <c:v>6.66</c:v>
                </c:pt>
                <c:pt idx="602">
                  <c:v>7.7349999999999994</c:v>
                </c:pt>
                <c:pt idx="603">
                  <c:v>8.6</c:v>
                </c:pt>
                <c:pt idx="604">
                  <c:v>10.344999999999999</c:v>
                </c:pt>
                <c:pt idx="605">
                  <c:v>10.184999999999999</c:v>
                </c:pt>
                <c:pt idx="606">
                  <c:v>4.4000000000000004</c:v>
                </c:pt>
                <c:pt idx="607">
                  <c:v>4.2699999999999996</c:v>
                </c:pt>
                <c:pt idx="608">
                  <c:v>4.3650000000000002</c:v>
                </c:pt>
                <c:pt idx="609">
                  <c:v>4.9349999999999996</c:v>
                </c:pt>
                <c:pt idx="610">
                  <c:v>6.8250000000000002</c:v>
                </c:pt>
                <c:pt idx="611">
                  <c:v>7.7349999999999994</c:v>
                </c:pt>
                <c:pt idx="612">
                  <c:v>8.5399999999999991</c:v>
                </c:pt>
                <c:pt idx="613">
                  <c:v>9</c:v>
                </c:pt>
                <c:pt idx="614">
                  <c:v>9.25</c:v>
                </c:pt>
                <c:pt idx="615">
                  <c:v>9.2949999999999999</c:v>
                </c:pt>
                <c:pt idx="616">
                  <c:v>10.234999999999999</c:v>
                </c:pt>
                <c:pt idx="617">
                  <c:v>9.9700000000000006</c:v>
                </c:pt>
                <c:pt idx="618">
                  <c:v>10.48</c:v>
                </c:pt>
                <c:pt idx="619">
                  <c:v>4.91</c:v>
                </c:pt>
                <c:pt idx="620">
                  <c:v>4.415</c:v>
                </c:pt>
                <c:pt idx="621">
                  <c:v>5.36</c:v>
                </c:pt>
                <c:pt idx="622">
                  <c:v>9.14</c:v>
                </c:pt>
                <c:pt idx="623">
                  <c:v>9.3550000000000004</c:v>
                </c:pt>
                <c:pt idx="624">
                  <c:v>5.585</c:v>
                </c:pt>
                <c:pt idx="625">
                  <c:v>6.55</c:v>
                </c:pt>
                <c:pt idx="626">
                  <c:v>9.4849999999999994</c:v>
                </c:pt>
                <c:pt idx="627">
                  <c:v>10.4</c:v>
                </c:pt>
                <c:pt idx="628">
                  <c:v>9.44</c:v>
                </c:pt>
                <c:pt idx="629">
                  <c:v>10.295</c:v>
                </c:pt>
                <c:pt idx="630">
                  <c:v>9.7899999999999991</c:v>
                </c:pt>
                <c:pt idx="631">
                  <c:v>6.5299999999999994</c:v>
                </c:pt>
                <c:pt idx="632">
                  <c:v>5.36</c:v>
                </c:pt>
                <c:pt idx="633">
                  <c:v>4.3849999999999998</c:v>
                </c:pt>
                <c:pt idx="634">
                  <c:v>4.8100000000000005</c:v>
                </c:pt>
                <c:pt idx="635">
                  <c:v>7.0350000000000001</c:v>
                </c:pt>
                <c:pt idx="636">
                  <c:v>4.2300000000000004</c:v>
                </c:pt>
                <c:pt idx="637">
                  <c:v>4.42</c:v>
                </c:pt>
                <c:pt idx="638">
                  <c:v>5.7750000000000004</c:v>
                </c:pt>
                <c:pt idx="639">
                  <c:v>8.9350000000000005</c:v>
                </c:pt>
                <c:pt idx="640">
                  <c:v>9.65</c:v>
                </c:pt>
                <c:pt idx="641">
                  <c:v>9.8150000000000013</c:v>
                </c:pt>
                <c:pt idx="642">
                  <c:v>10.074999999999999</c:v>
                </c:pt>
                <c:pt idx="643">
                  <c:v>10.24</c:v>
                </c:pt>
                <c:pt idx="644">
                  <c:v>10.254999999999999</c:v>
                </c:pt>
                <c:pt idx="645">
                  <c:v>4.17</c:v>
                </c:pt>
                <c:pt idx="646">
                  <c:v>4.2149999999999999</c:v>
                </c:pt>
                <c:pt idx="647">
                  <c:v>5.24</c:v>
                </c:pt>
                <c:pt idx="648">
                  <c:v>5.7449999999999992</c:v>
                </c:pt>
                <c:pt idx="649">
                  <c:v>6.5549999999999997</c:v>
                </c:pt>
                <c:pt idx="650">
                  <c:v>7.9550000000000001</c:v>
                </c:pt>
                <c:pt idx="651">
                  <c:v>8.5850000000000009</c:v>
                </c:pt>
                <c:pt idx="652">
                  <c:v>8.82</c:v>
                </c:pt>
                <c:pt idx="653">
                  <c:v>9.4149999999999991</c:v>
                </c:pt>
                <c:pt idx="654">
                  <c:v>9.0949999999999989</c:v>
                </c:pt>
                <c:pt idx="655">
                  <c:v>9.16</c:v>
                </c:pt>
                <c:pt idx="656">
                  <c:v>8.9600000000000009</c:v>
                </c:pt>
                <c:pt idx="657">
                  <c:v>9.15</c:v>
                </c:pt>
                <c:pt idx="658">
                  <c:v>9.2750000000000004</c:v>
                </c:pt>
                <c:pt idx="659">
                  <c:v>8.39</c:v>
                </c:pt>
                <c:pt idx="660">
                  <c:v>5.38</c:v>
                </c:pt>
                <c:pt idx="661">
                  <c:v>5.6550000000000002</c:v>
                </c:pt>
                <c:pt idx="662">
                  <c:v>4.3650000000000002</c:v>
                </c:pt>
                <c:pt idx="663">
                  <c:v>6.17</c:v>
                </c:pt>
                <c:pt idx="664">
                  <c:v>7.58</c:v>
                </c:pt>
                <c:pt idx="665">
                  <c:v>4.2650000000000006</c:v>
                </c:pt>
                <c:pt idx="666">
                  <c:v>4.3100000000000005</c:v>
                </c:pt>
                <c:pt idx="667">
                  <c:v>4.3849999999999998</c:v>
                </c:pt>
                <c:pt idx="668">
                  <c:v>5.09</c:v>
                </c:pt>
                <c:pt idx="669">
                  <c:v>5.85</c:v>
                </c:pt>
                <c:pt idx="670">
                  <c:v>6.6999999999999993</c:v>
                </c:pt>
                <c:pt idx="671">
                  <c:v>7.42</c:v>
                </c:pt>
                <c:pt idx="672">
                  <c:v>8.3450000000000006</c:v>
                </c:pt>
                <c:pt idx="673">
                  <c:v>8.8649999999999984</c:v>
                </c:pt>
                <c:pt idx="674">
                  <c:v>9.61</c:v>
                </c:pt>
                <c:pt idx="675">
                  <c:v>9.9499999999999993</c:v>
                </c:pt>
                <c:pt idx="676">
                  <c:v>9.7249999999999996</c:v>
                </c:pt>
                <c:pt idx="677">
                  <c:v>9.8849999999999998</c:v>
                </c:pt>
                <c:pt idx="678">
                  <c:v>10.074999999999999</c:v>
                </c:pt>
                <c:pt idx="679">
                  <c:v>4.4000000000000004</c:v>
                </c:pt>
                <c:pt idx="680">
                  <c:v>4.3550000000000004</c:v>
                </c:pt>
                <c:pt idx="681">
                  <c:v>4.21</c:v>
                </c:pt>
                <c:pt idx="682">
                  <c:v>4.59</c:v>
                </c:pt>
                <c:pt idx="683">
                  <c:v>7.99</c:v>
                </c:pt>
                <c:pt idx="684">
                  <c:v>9.3949999999999996</c:v>
                </c:pt>
                <c:pt idx="685">
                  <c:v>9.41</c:v>
                </c:pt>
                <c:pt idx="686">
                  <c:v>10.295</c:v>
                </c:pt>
                <c:pt idx="687">
                  <c:v>10.309999999999999</c:v>
                </c:pt>
                <c:pt idx="688">
                  <c:v>10.24</c:v>
                </c:pt>
                <c:pt idx="689">
                  <c:v>4.3650000000000002</c:v>
                </c:pt>
                <c:pt idx="690">
                  <c:v>4.375</c:v>
                </c:pt>
                <c:pt idx="691">
                  <c:v>5.57</c:v>
                </c:pt>
                <c:pt idx="692">
                  <c:v>7.18</c:v>
                </c:pt>
                <c:pt idx="693">
                  <c:v>8.66</c:v>
                </c:pt>
                <c:pt idx="694">
                  <c:v>10.3</c:v>
                </c:pt>
                <c:pt idx="695">
                  <c:v>10.425000000000001</c:v>
                </c:pt>
                <c:pt idx="696">
                  <c:v>4.4050000000000002</c:v>
                </c:pt>
                <c:pt idx="697">
                  <c:v>4.93</c:v>
                </c:pt>
                <c:pt idx="698">
                  <c:v>5.7799999999999994</c:v>
                </c:pt>
                <c:pt idx="699">
                  <c:v>8.11</c:v>
                </c:pt>
                <c:pt idx="700">
                  <c:v>9.49</c:v>
                </c:pt>
                <c:pt idx="701">
                  <c:v>9.9250000000000007</c:v>
                </c:pt>
                <c:pt idx="702">
                  <c:v>10.18</c:v>
                </c:pt>
                <c:pt idx="703">
                  <c:v>10.465</c:v>
                </c:pt>
                <c:pt idx="704">
                  <c:v>10.33</c:v>
                </c:pt>
                <c:pt idx="705">
                  <c:v>10.36</c:v>
                </c:pt>
                <c:pt idx="706">
                  <c:v>4.3650000000000002</c:v>
                </c:pt>
                <c:pt idx="707">
                  <c:v>4.2949999999999999</c:v>
                </c:pt>
                <c:pt idx="708">
                  <c:v>4.38</c:v>
                </c:pt>
                <c:pt idx="709">
                  <c:v>4.9800000000000004</c:v>
                </c:pt>
                <c:pt idx="710">
                  <c:v>5.2450000000000001</c:v>
                </c:pt>
                <c:pt idx="711">
                  <c:v>9.1849999999999987</c:v>
                </c:pt>
                <c:pt idx="712">
                  <c:v>10.475</c:v>
                </c:pt>
                <c:pt idx="713">
                  <c:v>7.83</c:v>
                </c:pt>
                <c:pt idx="714">
                  <c:v>9.2750000000000004</c:v>
                </c:pt>
                <c:pt idx="715">
                  <c:v>4.3499999999999996</c:v>
                </c:pt>
                <c:pt idx="716">
                  <c:v>4.4399999999999995</c:v>
                </c:pt>
                <c:pt idx="717">
                  <c:v>4.7349999999999994</c:v>
                </c:pt>
                <c:pt idx="718">
                  <c:v>5.0150000000000006</c:v>
                </c:pt>
                <c:pt idx="719">
                  <c:v>5.54</c:v>
                </c:pt>
                <c:pt idx="720">
                  <c:v>8.1900000000000013</c:v>
                </c:pt>
                <c:pt idx="721">
                  <c:v>9.3949999999999996</c:v>
                </c:pt>
                <c:pt idx="722">
                  <c:v>9.4450000000000003</c:v>
                </c:pt>
                <c:pt idx="723">
                  <c:v>10.469999999999999</c:v>
                </c:pt>
                <c:pt idx="724">
                  <c:v>10.399999999999999</c:v>
                </c:pt>
                <c:pt idx="725">
                  <c:v>4.415</c:v>
                </c:pt>
                <c:pt idx="726">
                  <c:v>4.2949999999999999</c:v>
                </c:pt>
                <c:pt idx="727">
                  <c:v>4.8</c:v>
                </c:pt>
                <c:pt idx="728">
                  <c:v>5.12</c:v>
                </c:pt>
                <c:pt idx="729">
                  <c:v>5.6899999999999995</c:v>
                </c:pt>
                <c:pt idx="730">
                  <c:v>6.4450000000000003</c:v>
                </c:pt>
                <c:pt idx="731">
                  <c:v>7.9550000000000001</c:v>
                </c:pt>
                <c:pt idx="732">
                  <c:v>9.0650000000000013</c:v>
                </c:pt>
                <c:pt idx="733">
                  <c:v>9.504999999999999</c:v>
                </c:pt>
                <c:pt idx="734">
                  <c:v>10.525</c:v>
                </c:pt>
                <c:pt idx="735">
                  <c:v>9.85</c:v>
                </c:pt>
                <c:pt idx="736">
                  <c:v>10.3</c:v>
                </c:pt>
                <c:pt idx="737">
                  <c:v>4.415</c:v>
                </c:pt>
                <c:pt idx="738">
                  <c:v>4.45</c:v>
                </c:pt>
                <c:pt idx="739">
                  <c:v>5.55</c:v>
                </c:pt>
                <c:pt idx="740">
                  <c:v>5.9700000000000006</c:v>
                </c:pt>
                <c:pt idx="741">
                  <c:v>6.835</c:v>
                </c:pt>
                <c:pt idx="742">
                  <c:v>9.1449999999999996</c:v>
                </c:pt>
                <c:pt idx="743">
                  <c:v>9.14</c:v>
                </c:pt>
                <c:pt idx="744">
                  <c:v>10.28</c:v>
                </c:pt>
                <c:pt idx="745">
                  <c:v>10.175000000000001</c:v>
                </c:pt>
                <c:pt idx="746">
                  <c:v>4.4550000000000001</c:v>
                </c:pt>
                <c:pt idx="747">
                  <c:v>4.32</c:v>
                </c:pt>
                <c:pt idx="748">
                  <c:v>4.9249999999999998</c:v>
                </c:pt>
                <c:pt idx="749">
                  <c:v>5.38</c:v>
                </c:pt>
                <c:pt idx="750">
                  <c:v>6.5950000000000006</c:v>
                </c:pt>
                <c:pt idx="751">
                  <c:v>8.2249999999999996</c:v>
                </c:pt>
                <c:pt idx="752">
                  <c:v>8.8150000000000013</c:v>
                </c:pt>
                <c:pt idx="753">
                  <c:v>9.32</c:v>
                </c:pt>
                <c:pt idx="754">
                  <c:v>9.7800000000000011</c:v>
                </c:pt>
                <c:pt idx="755">
                  <c:v>9.68</c:v>
                </c:pt>
                <c:pt idx="756">
                  <c:v>10.275</c:v>
                </c:pt>
                <c:pt idx="757">
                  <c:v>4.38</c:v>
                </c:pt>
                <c:pt idx="758">
                  <c:v>4.41</c:v>
                </c:pt>
                <c:pt idx="759">
                  <c:v>4.3900000000000006</c:v>
                </c:pt>
                <c:pt idx="760">
                  <c:v>4.9749999999999996</c:v>
                </c:pt>
                <c:pt idx="761">
                  <c:v>5.5</c:v>
                </c:pt>
                <c:pt idx="762">
                  <c:v>6.7750000000000004</c:v>
                </c:pt>
                <c:pt idx="763">
                  <c:v>7.63</c:v>
                </c:pt>
                <c:pt idx="764">
                  <c:v>9.33</c:v>
                </c:pt>
                <c:pt idx="765">
                  <c:v>9.7899999999999991</c:v>
                </c:pt>
                <c:pt idx="766">
                  <c:v>9.81</c:v>
                </c:pt>
                <c:pt idx="767">
                  <c:v>10.33</c:v>
                </c:pt>
                <c:pt idx="768">
                  <c:v>9.8204999999999991</c:v>
                </c:pt>
                <c:pt idx="769">
                  <c:v>9.82</c:v>
                </c:pt>
              </c:numCache>
            </c:numRef>
          </c:xVal>
          <c:yVal>
            <c:numRef>
              <c:f>'NeuralTools-Summary'!$D$1003:$D$1772</c:f>
              <c:numCache>
                <c:formatCode>0.00</c:formatCode>
                <c:ptCount val="770"/>
                <c:pt idx="0">
                  <c:v>4.05698930573997</c:v>
                </c:pt>
                <c:pt idx="1">
                  <c:v>4.1066655584331482</c:v>
                </c:pt>
                <c:pt idx="2">
                  <c:v>4.199297714850359</c:v>
                </c:pt>
                <c:pt idx="3">
                  <c:v>4.4315163725347047</c:v>
                </c:pt>
                <c:pt idx="4">
                  <c:v>4.6896940732336674</c:v>
                </c:pt>
                <c:pt idx="5">
                  <c:v>8.0040148331410297</c:v>
                </c:pt>
                <c:pt idx="6">
                  <c:v>8.7376691697770621</c:v>
                </c:pt>
                <c:pt idx="7">
                  <c:v>9.2641168236962308</c:v>
                </c:pt>
                <c:pt idx="8">
                  <c:v>10.310701174559233</c:v>
                </c:pt>
                <c:pt idx="9">
                  <c:v>10.347370163154066</c:v>
                </c:pt>
                <c:pt idx="10">
                  <c:v>4.6701363601212655</c:v>
                </c:pt>
                <c:pt idx="11">
                  <c:v>4.1945429607950029</c:v>
                </c:pt>
                <c:pt idx="12">
                  <c:v>4.1098034227374729</c:v>
                </c:pt>
                <c:pt idx="13">
                  <c:v>4.0621851841998993</c:v>
                </c:pt>
                <c:pt idx="14">
                  <c:v>5.0236865102337696</c:v>
                </c:pt>
                <c:pt idx="15">
                  <c:v>5.8756895613473992</c:v>
                </c:pt>
                <c:pt idx="16">
                  <c:v>8.7904738700858971</c:v>
                </c:pt>
                <c:pt idx="17">
                  <c:v>7.1178703222713171</c:v>
                </c:pt>
                <c:pt idx="18">
                  <c:v>9.2985541624514205</c:v>
                </c:pt>
                <c:pt idx="19">
                  <c:v>8.0622314981697443</c:v>
                </c:pt>
                <c:pt idx="20">
                  <c:v>9.8697950105286338</c:v>
                </c:pt>
                <c:pt idx="21">
                  <c:v>10.34277757317548</c:v>
                </c:pt>
                <c:pt idx="22">
                  <c:v>10.30162665581307</c:v>
                </c:pt>
                <c:pt idx="23">
                  <c:v>4.0705377864417072</c:v>
                </c:pt>
                <c:pt idx="24">
                  <c:v>4.1358200805453507</c:v>
                </c:pt>
                <c:pt idx="25">
                  <c:v>4.2601720219479748</c:v>
                </c:pt>
                <c:pt idx="26">
                  <c:v>4.576198232228883</c:v>
                </c:pt>
                <c:pt idx="27">
                  <c:v>4.9632403367844695</c:v>
                </c:pt>
                <c:pt idx="28">
                  <c:v>5.4548842695635091</c:v>
                </c:pt>
                <c:pt idx="29">
                  <c:v>9.2920613808152055</c:v>
                </c:pt>
                <c:pt idx="30">
                  <c:v>6.6855204782593143</c:v>
                </c:pt>
                <c:pt idx="31">
                  <c:v>7.8527904787597844</c:v>
                </c:pt>
                <c:pt idx="32">
                  <c:v>8.7181526835262275</c:v>
                </c:pt>
                <c:pt idx="33">
                  <c:v>9.6602908381947952</c:v>
                </c:pt>
                <c:pt idx="34">
                  <c:v>10.049312566593638</c:v>
                </c:pt>
                <c:pt idx="35">
                  <c:v>10.214040709986147</c:v>
                </c:pt>
                <c:pt idx="36">
                  <c:v>10.321802215874531</c:v>
                </c:pt>
                <c:pt idx="37">
                  <c:v>6.3351721576451814</c:v>
                </c:pt>
                <c:pt idx="38">
                  <c:v>7.5196442465797819</c:v>
                </c:pt>
                <c:pt idx="39">
                  <c:v>4.2157596565838507</c:v>
                </c:pt>
                <c:pt idx="40">
                  <c:v>4.4945519119814819</c:v>
                </c:pt>
                <c:pt idx="41">
                  <c:v>8.4836895067983225</c:v>
                </c:pt>
                <c:pt idx="42">
                  <c:v>4.7846654166413298</c:v>
                </c:pt>
                <c:pt idx="43">
                  <c:v>5.1932711326955001</c:v>
                </c:pt>
                <c:pt idx="44">
                  <c:v>9.0673714612843348</c:v>
                </c:pt>
                <c:pt idx="45">
                  <c:v>9.3940100570251648</c:v>
                </c:pt>
                <c:pt idx="46">
                  <c:v>10.083147662332228</c:v>
                </c:pt>
                <c:pt idx="47">
                  <c:v>10.215814744641211</c:v>
                </c:pt>
                <c:pt idx="48">
                  <c:v>4.0932522430918681</c:v>
                </c:pt>
                <c:pt idx="49">
                  <c:v>4.1976872781806849</c:v>
                </c:pt>
                <c:pt idx="50">
                  <c:v>5.013734777031992</c:v>
                </c:pt>
                <c:pt idx="51">
                  <c:v>4.4167164079342367</c:v>
                </c:pt>
                <c:pt idx="52">
                  <c:v>5.710096576423636</c:v>
                </c:pt>
                <c:pt idx="53">
                  <c:v>6.6501103457166373</c:v>
                </c:pt>
                <c:pt idx="54">
                  <c:v>8.3349423324684651</c:v>
                </c:pt>
                <c:pt idx="55">
                  <c:v>9.1894890505531279</c:v>
                </c:pt>
                <c:pt idx="56">
                  <c:v>9.5318440516101752</c:v>
                </c:pt>
                <c:pt idx="57">
                  <c:v>9.706359373233262</c:v>
                </c:pt>
                <c:pt idx="58">
                  <c:v>6.8812910817574595</c:v>
                </c:pt>
                <c:pt idx="59">
                  <c:v>4.1412429384624616</c:v>
                </c:pt>
                <c:pt idx="60">
                  <c:v>9.0984850293703499</c:v>
                </c:pt>
                <c:pt idx="61">
                  <c:v>4.4572809061759671</c:v>
                </c:pt>
                <c:pt idx="62">
                  <c:v>4.9693425670893472</c:v>
                </c:pt>
                <c:pt idx="63">
                  <c:v>5.8145816809857145</c:v>
                </c:pt>
                <c:pt idx="64">
                  <c:v>8.6556218261189759</c:v>
                </c:pt>
                <c:pt idx="65">
                  <c:v>10.102516143836187</c:v>
                </c:pt>
                <c:pt idx="66">
                  <c:v>8.4269230943812783</c:v>
                </c:pt>
                <c:pt idx="67">
                  <c:v>4.1420944349789028</c:v>
                </c:pt>
                <c:pt idx="68">
                  <c:v>4.2416299395492238</c:v>
                </c:pt>
                <c:pt idx="69">
                  <c:v>8.9976874032249547</c:v>
                </c:pt>
                <c:pt idx="70">
                  <c:v>9.2892162354132655</c:v>
                </c:pt>
                <c:pt idx="71">
                  <c:v>5.1605144508512844</c:v>
                </c:pt>
                <c:pt idx="72">
                  <c:v>5.5721875965035608</c:v>
                </c:pt>
                <c:pt idx="73">
                  <c:v>7.6137902340924164</c:v>
                </c:pt>
                <c:pt idx="74">
                  <c:v>6.5158953304177549</c:v>
                </c:pt>
                <c:pt idx="75">
                  <c:v>9.5339144681773629</c:v>
                </c:pt>
                <c:pt idx="76">
                  <c:v>9.7690009202689509</c:v>
                </c:pt>
                <c:pt idx="77">
                  <c:v>9.6732186518356436</c:v>
                </c:pt>
                <c:pt idx="78">
                  <c:v>9.6043750368551173</c:v>
                </c:pt>
                <c:pt idx="79">
                  <c:v>4.206626750927744</c:v>
                </c:pt>
                <c:pt idx="80">
                  <c:v>4.2613200027249523</c:v>
                </c:pt>
                <c:pt idx="81">
                  <c:v>4.4447558602497299</c:v>
                </c:pt>
                <c:pt idx="82">
                  <c:v>5.1608828979304233</c:v>
                </c:pt>
                <c:pt idx="83">
                  <c:v>9.4266789368949127</c:v>
                </c:pt>
                <c:pt idx="84">
                  <c:v>9.5970275807698791</c:v>
                </c:pt>
                <c:pt idx="85">
                  <c:v>9.6413435794551958</c:v>
                </c:pt>
                <c:pt idx="86">
                  <c:v>4.4219092831403213</c:v>
                </c:pt>
                <c:pt idx="87">
                  <c:v>4.5631580994144123</c:v>
                </c:pt>
                <c:pt idx="88">
                  <c:v>4.8356596293619223</c:v>
                </c:pt>
                <c:pt idx="89">
                  <c:v>5.0945443150013823</c:v>
                </c:pt>
                <c:pt idx="90">
                  <c:v>5.3442615269263909</c:v>
                </c:pt>
                <c:pt idx="91">
                  <c:v>6.0395841317474304</c:v>
                </c:pt>
                <c:pt idx="92">
                  <c:v>9.3432513595928732</c:v>
                </c:pt>
                <c:pt idx="93">
                  <c:v>6.8589018451238752</c:v>
                </c:pt>
                <c:pt idx="94">
                  <c:v>8.8330239890945972</c:v>
                </c:pt>
                <c:pt idx="95">
                  <c:v>7.6699769271162159</c:v>
                </c:pt>
                <c:pt idx="96">
                  <c:v>8.3456989025869248</c:v>
                </c:pt>
                <c:pt idx="97">
                  <c:v>9.5239441992109057</c:v>
                </c:pt>
                <c:pt idx="98">
                  <c:v>9.8326340650581852</c:v>
                </c:pt>
                <c:pt idx="99">
                  <c:v>9.6193122288961561</c:v>
                </c:pt>
                <c:pt idx="100">
                  <c:v>9.6521522237718642</c:v>
                </c:pt>
                <c:pt idx="101">
                  <c:v>4.1867681928204821</c:v>
                </c:pt>
                <c:pt idx="102">
                  <c:v>4.6292247949581009</c:v>
                </c:pt>
                <c:pt idx="103">
                  <c:v>7.7821311408996108</c:v>
                </c:pt>
                <c:pt idx="104">
                  <c:v>6.8341501818154491</c:v>
                </c:pt>
                <c:pt idx="105">
                  <c:v>9.1158486177188358</c:v>
                </c:pt>
                <c:pt idx="106">
                  <c:v>8.5472846189234346</c:v>
                </c:pt>
                <c:pt idx="107">
                  <c:v>9.7913454383916143</c:v>
                </c:pt>
                <c:pt idx="108">
                  <c:v>10.303468636660702</c:v>
                </c:pt>
                <c:pt idx="109">
                  <c:v>10.345353940726273</c:v>
                </c:pt>
                <c:pt idx="110">
                  <c:v>4.0595846924574897</c:v>
                </c:pt>
                <c:pt idx="111">
                  <c:v>4.1034165685312214</c:v>
                </c:pt>
                <c:pt idx="112">
                  <c:v>4.180320478456677</c:v>
                </c:pt>
                <c:pt idx="113">
                  <c:v>4.9239581789091975</c:v>
                </c:pt>
                <c:pt idx="114">
                  <c:v>4.606281749842319</c:v>
                </c:pt>
                <c:pt idx="115">
                  <c:v>8.6055131122200859</c:v>
                </c:pt>
                <c:pt idx="116">
                  <c:v>6.8914193031171251</c:v>
                </c:pt>
                <c:pt idx="117">
                  <c:v>9.1564896230535986</c:v>
                </c:pt>
                <c:pt idx="118">
                  <c:v>9.7952945937990084</c:v>
                </c:pt>
                <c:pt idx="119">
                  <c:v>10.095704463624699</c:v>
                </c:pt>
                <c:pt idx="120">
                  <c:v>10.293155567707579</c:v>
                </c:pt>
                <c:pt idx="121">
                  <c:v>4.0871614075502372</c:v>
                </c:pt>
                <c:pt idx="122">
                  <c:v>4.3075356002345995</c:v>
                </c:pt>
                <c:pt idx="123">
                  <c:v>4.7515886640224672</c:v>
                </c:pt>
                <c:pt idx="124">
                  <c:v>5.0069688419601661</c:v>
                </c:pt>
                <c:pt idx="125">
                  <c:v>5.3340261009989849</c:v>
                </c:pt>
                <c:pt idx="126">
                  <c:v>6.0500395330456085</c:v>
                </c:pt>
                <c:pt idx="127">
                  <c:v>6.850493526351717</c:v>
                </c:pt>
                <c:pt idx="128">
                  <c:v>8.2133260818528715</c:v>
                </c:pt>
                <c:pt idx="129">
                  <c:v>10.295843165185616</c:v>
                </c:pt>
                <c:pt idx="130">
                  <c:v>10.259780104480281</c:v>
                </c:pt>
                <c:pt idx="131">
                  <c:v>10.199902608988095</c:v>
                </c:pt>
                <c:pt idx="132">
                  <c:v>4.1833006812321756</c:v>
                </c:pt>
                <c:pt idx="133">
                  <c:v>4.4204912765889421</c:v>
                </c:pt>
                <c:pt idx="134">
                  <c:v>5.0322614910394385</c:v>
                </c:pt>
                <c:pt idx="135">
                  <c:v>8.3020523968805193</c:v>
                </c:pt>
                <c:pt idx="136">
                  <c:v>6.0901992299655605</c:v>
                </c:pt>
                <c:pt idx="137">
                  <c:v>7.2715548456041725</c:v>
                </c:pt>
                <c:pt idx="138">
                  <c:v>9.6856925966366525</c:v>
                </c:pt>
                <c:pt idx="139">
                  <c:v>9.8586710659398715</c:v>
                </c:pt>
                <c:pt idx="140">
                  <c:v>8.9564890940802417</c:v>
                </c:pt>
                <c:pt idx="141">
                  <c:v>9.3303076872710093</c:v>
                </c:pt>
                <c:pt idx="142">
                  <c:v>10.080431640903834</c:v>
                </c:pt>
                <c:pt idx="143">
                  <c:v>10.214321901502537</c:v>
                </c:pt>
                <c:pt idx="144">
                  <c:v>4.1677403647959084</c:v>
                </c:pt>
                <c:pt idx="145">
                  <c:v>4.3534007172453775</c:v>
                </c:pt>
                <c:pt idx="146">
                  <c:v>5.1578692969495981</c:v>
                </c:pt>
                <c:pt idx="147">
                  <c:v>6.3950784293278859</c:v>
                </c:pt>
                <c:pt idx="148">
                  <c:v>8.1401073561290804</c:v>
                </c:pt>
                <c:pt idx="149">
                  <c:v>8.7183530614850255</c:v>
                </c:pt>
                <c:pt idx="150">
                  <c:v>9.4928676566249646</c:v>
                </c:pt>
                <c:pt idx="151">
                  <c:v>9.6890600936865443</c:v>
                </c:pt>
                <c:pt idx="152">
                  <c:v>10.080436667043312</c:v>
                </c:pt>
                <c:pt idx="153">
                  <c:v>9.9220044518791752</c:v>
                </c:pt>
                <c:pt idx="154">
                  <c:v>4.8322867314903428</c:v>
                </c:pt>
                <c:pt idx="155">
                  <c:v>8.9978780415253947</c:v>
                </c:pt>
                <c:pt idx="156">
                  <c:v>5.1731540177497983</c:v>
                </c:pt>
                <c:pt idx="157">
                  <c:v>5.5974929953210957</c:v>
                </c:pt>
                <c:pt idx="158">
                  <c:v>7.6530938158955211</c:v>
                </c:pt>
                <c:pt idx="159">
                  <c:v>6.6234983593040173</c:v>
                </c:pt>
                <c:pt idx="160">
                  <c:v>9.299424901864846</c:v>
                </c:pt>
                <c:pt idx="161">
                  <c:v>9.5984638802493283</c:v>
                </c:pt>
                <c:pt idx="162">
                  <c:v>4.1641179492799427</c:v>
                </c:pt>
                <c:pt idx="163">
                  <c:v>4.2346106962402139</c:v>
                </c:pt>
                <c:pt idx="164">
                  <c:v>4.6118443835875382</c:v>
                </c:pt>
                <c:pt idx="165">
                  <c:v>4.4828788654059526</c:v>
                </c:pt>
                <c:pt idx="166">
                  <c:v>5.6188750247953152</c:v>
                </c:pt>
                <c:pt idx="167">
                  <c:v>5.0201258832704845</c:v>
                </c:pt>
                <c:pt idx="168">
                  <c:v>7.9094092937193334</c:v>
                </c:pt>
                <c:pt idx="169">
                  <c:v>9.3654404247139809</c:v>
                </c:pt>
                <c:pt idx="170">
                  <c:v>9.5917732615194495</c:v>
                </c:pt>
                <c:pt idx="171">
                  <c:v>5.3286692483940818</c:v>
                </c:pt>
                <c:pt idx="172">
                  <c:v>4.9657108843972484</c:v>
                </c:pt>
                <c:pt idx="173">
                  <c:v>9.4777797903036127</c:v>
                </c:pt>
                <c:pt idx="174">
                  <c:v>4.7283932817870706</c:v>
                </c:pt>
                <c:pt idx="175">
                  <c:v>8.0615999404436636</c:v>
                </c:pt>
                <c:pt idx="176">
                  <c:v>8.7313785993170843</c:v>
                </c:pt>
                <c:pt idx="177">
                  <c:v>4.1459529957721912</c:v>
                </c:pt>
                <c:pt idx="178">
                  <c:v>6.1175587737356638</c:v>
                </c:pt>
                <c:pt idx="179">
                  <c:v>7.133206021463157</c:v>
                </c:pt>
                <c:pt idx="180">
                  <c:v>9.9666328712081373</c:v>
                </c:pt>
                <c:pt idx="181">
                  <c:v>4.2396335804453313</c:v>
                </c:pt>
                <c:pt idx="182">
                  <c:v>4.3038215050893953</c:v>
                </c:pt>
                <c:pt idx="183">
                  <c:v>4.4603725032411248</c:v>
                </c:pt>
                <c:pt idx="184">
                  <c:v>4.5822310725426361</c:v>
                </c:pt>
                <c:pt idx="185">
                  <c:v>4.7332796654935603</c:v>
                </c:pt>
                <c:pt idx="186">
                  <c:v>5.8601388656288185</c:v>
                </c:pt>
                <c:pt idx="187">
                  <c:v>8.1363187479613188</c:v>
                </c:pt>
                <c:pt idx="188">
                  <c:v>6.5722360031594365</c:v>
                </c:pt>
                <c:pt idx="189">
                  <c:v>9.021961425901365</c:v>
                </c:pt>
                <c:pt idx="190">
                  <c:v>9.3974042023894508</c:v>
                </c:pt>
                <c:pt idx="191">
                  <c:v>9.5928443777183947</c:v>
                </c:pt>
                <c:pt idx="192">
                  <c:v>9.6405642948900656</c:v>
                </c:pt>
                <c:pt idx="193">
                  <c:v>4.2583583987405795</c:v>
                </c:pt>
                <c:pt idx="194">
                  <c:v>4.366846341834993</c:v>
                </c:pt>
                <c:pt idx="195">
                  <c:v>4.4910963031965352</c:v>
                </c:pt>
                <c:pt idx="196">
                  <c:v>4.7334946553020547</c:v>
                </c:pt>
                <c:pt idx="197">
                  <c:v>4.9670725572193621</c:v>
                </c:pt>
                <c:pt idx="198">
                  <c:v>5.1954476201092508</c:v>
                </c:pt>
                <c:pt idx="199">
                  <c:v>7.4754870113592968</c:v>
                </c:pt>
                <c:pt idx="200">
                  <c:v>5.8475623329723634</c:v>
                </c:pt>
                <c:pt idx="201">
                  <c:v>9.3030936988603763</c:v>
                </c:pt>
                <c:pt idx="202">
                  <c:v>8.1935859505805517</c:v>
                </c:pt>
                <c:pt idx="203">
                  <c:v>9.7603126420927389</c:v>
                </c:pt>
                <c:pt idx="204">
                  <c:v>9.6118228076636534</c:v>
                </c:pt>
                <c:pt idx="205">
                  <c:v>4.0541398409322991</c:v>
                </c:pt>
                <c:pt idx="206">
                  <c:v>4.1787743679561649</c:v>
                </c:pt>
                <c:pt idx="207">
                  <c:v>4.3747786161225344</c:v>
                </c:pt>
                <c:pt idx="208">
                  <c:v>4.5902240369332299</c:v>
                </c:pt>
                <c:pt idx="209">
                  <c:v>5.7208542791241959</c:v>
                </c:pt>
                <c:pt idx="210">
                  <c:v>8.4015377228250205</c:v>
                </c:pt>
                <c:pt idx="211">
                  <c:v>10.297441947217223</c:v>
                </c:pt>
                <c:pt idx="212">
                  <c:v>4.0579292946992425</c:v>
                </c:pt>
                <c:pt idx="213">
                  <c:v>4.1712740171003517</c:v>
                </c:pt>
                <c:pt idx="214">
                  <c:v>4.3448670408632664</c:v>
                </c:pt>
                <c:pt idx="215">
                  <c:v>4.5651655099827622</c:v>
                </c:pt>
                <c:pt idx="216">
                  <c:v>8.4631034363377982</c:v>
                </c:pt>
                <c:pt idx="217">
                  <c:v>9.0440256205695437</c:v>
                </c:pt>
                <c:pt idx="218">
                  <c:v>6.7307075709409672</c:v>
                </c:pt>
                <c:pt idx="219">
                  <c:v>7.6775208009823483</c:v>
                </c:pt>
                <c:pt idx="220">
                  <c:v>9.7342676272597224</c:v>
                </c:pt>
                <c:pt idx="221">
                  <c:v>10.286081683220587</c:v>
                </c:pt>
                <c:pt idx="222">
                  <c:v>10.338297727916794</c:v>
                </c:pt>
                <c:pt idx="223">
                  <c:v>5.18928095810793</c:v>
                </c:pt>
                <c:pt idx="224">
                  <c:v>4.4799576203729856</c:v>
                </c:pt>
                <c:pt idx="225">
                  <c:v>4.2218302580935703</c:v>
                </c:pt>
                <c:pt idx="226">
                  <c:v>4.0640857238464987</c:v>
                </c:pt>
                <c:pt idx="227">
                  <c:v>4.1191646771085075</c:v>
                </c:pt>
                <c:pt idx="228">
                  <c:v>8.3278554865219672</c:v>
                </c:pt>
                <c:pt idx="229">
                  <c:v>9.9414430081328362</c:v>
                </c:pt>
                <c:pt idx="230">
                  <c:v>10.34492519889443</c:v>
                </c:pt>
                <c:pt idx="231">
                  <c:v>10.30893320722133</c:v>
                </c:pt>
                <c:pt idx="232">
                  <c:v>4.0499046627789337</c:v>
                </c:pt>
                <c:pt idx="233">
                  <c:v>4.1103343312001197</c:v>
                </c:pt>
                <c:pt idx="234">
                  <c:v>4.2547162146185595</c:v>
                </c:pt>
                <c:pt idx="235">
                  <c:v>6.8123141485329617</c:v>
                </c:pt>
                <c:pt idx="236">
                  <c:v>5.9854013555577072</c:v>
                </c:pt>
                <c:pt idx="237">
                  <c:v>8.2555665064952208</c:v>
                </c:pt>
                <c:pt idx="238">
                  <c:v>7.6037644680761183</c:v>
                </c:pt>
                <c:pt idx="239">
                  <c:v>8.7388506390256495</c:v>
                </c:pt>
                <c:pt idx="240">
                  <c:v>9.3262222082201287</c:v>
                </c:pt>
                <c:pt idx="241">
                  <c:v>9.5995045510322434</c:v>
                </c:pt>
                <c:pt idx="242">
                  <c:v>10.073338346686022</c:v>
                </c:pt>
                <c:pt idx="243">
                  <c:v>9.9018273827850063</c:v>
                </c:pt>
                <c:pt idx="244">
                  <c:v>6.2139524753274182</c:v>
                </c:pt>
                <c:pt idx="245">
                  <c:v>7.1551458821881182</c:v>
                </c:pt>
                <c:pt idx="246">
                  <c:v>4.1490326441847962</c:v>
                </c:pt>
                <c:pt idx="247">
                  <c:v>4.0717597630290721</c:v>
                </c:pt>
                <c:pt idx="248">
                  <c:v>4.3134166421561</c:v>
                </c:pt>
                <c:pt idx="249">
                  <c:v>4.7795119992502864</c:v>
                </c:pt>
                <c:pt idx="250">
                  <c:v>7.9874938402944293</c:v>
                </c:pt>
                <c:pt idx="251">
                  <c:v>8.6078298421663675</c:v>
                </c:pt>
                <c:pt idx="252">
                  <c:v>5.3598485908229643</c:v>
                </c:pt>
                <c:pt idx="253">
                  <c:v>9.0250257868500068</c:v>
                </c:pt>
                <c:pt idx="254">
                  <c:v>9.6744277442771676</c:v>
                </c:pt>
                <c:pt idx="255">
                  <c:v>10.078892761441615</c:v>
                </c:pt>
                <c:pt idx="256">
                  <c:v>9.9183804978175125</c:v>
                </c:pt>
                <c:pt idx="257">
                  <c:v>4.1069194348325553</c:v>
                </c:pt>
                <c:pt idx="258">
                  <c:v>4.2426191369394868</c:v>
                </c:pt>
                <c:pt idx="259">
                  <c:v>5.3289185223913673</c:v>
                </c:pt>
                <c:pt idx="260">
                  <c:v>4.5391022855816052</c:v>
                </c:pt>
                <c:pt idx="261">
                  <c:v>6.2116311062912448</c:v>
                </c:pt>
                <c:pt idx="262">
                  <c:v>8.7121063126644795</c:v>
                </c:pt>
                <c:pt idx="263">
                  <c:v>8.1075781551280368</c:v>
                </c:pt>
                <c:pt idx="264">
                  <c:v>9.1262303974714367</c:v>
                </c:pt>
                <c:pt idx="265">
                  <c:v>7.265488887438238</c:v>
                </c:pt>
                <c:pt idx="266">
                  <c:v>9.6211995461567952</c:v>
                </c:pt>
                <c:pt idx="267">
                  <c:v>9.7547043927205532</c:v>
                </c:pt>
                <c:pt idx="268">
                  <c:v>10.113223665429381</c:v>
                </c:pt>
                <c:pt idx="269">
                  <c:v>4.1102964319403092</c:v>
                </c:pt>
                <c:pt idx="270">
                  <c:v>4.1865927326755736</c:v>
                </c:pt>
                <c:pt idx="271">
                  <c:v>4.6574260019574449</c:v>
                </c:pt>
                <c:pt idx="272">
                  <c:v>6.1400640094676069</c:v>
                </c:pt>
                <c:pt idx="273">
                  <c:v>9.1960663731628465</c:v>
                </c:pt>
                <c:pt idx="274">
                  <c:v>5.2783524184735429</c:v>
                </c:pt>
                <c:pt idx="275">
                  <c:v>4.9259598128033648</c:v>
                </c:pt>
                <c:pt idx="276">
                  <c:v>9.5971918145028337</c:v>
                </c:pt>
                <c:pt idx="277">
                  <c:v>9.768507233635928</c:v>
                </c:pt>
                <c:pt idx="278">
                  <c:v>9.6723550981851592</c:v>
                </c:pt>
                <c:pt idx="279">
                  <c:v>7.3421188436577829</c:v>
                </c:pt>
                <c:pt idx="280">
                  <c:v>4.2573328049135508</c:v>
                </c:pt>
                <c:pt idx="281">
                  <c:v>9.4824367652854491</c:v>
                </c:pt>
                <c:pt idx="282">
                  <c:v>4.7442826582570179</c:v>
                </c:pt>
                <c:pt idx="283">
                  <c:v>4.9316564435959265</c:v>
                </c:pt>
                <c:pt idx="284">
                  <c:v>5.2185333407348669</c:v>
                </c:pt>
                <c:pt idx="285">
                  <c:v>8.6496276536583547</c:v>
                </c:pt>
                <c:pt idx="286">
                  <c:v>5.8018076943971622</c:v>
                </c:pt>
                <c:pt idx="287">
                  <c:v>9.6619285749422783</c:v>
                </c:pt>
                <c:pt idx="288">
                  <c:v>4.6655316102127866</c:v>
                </c:pt>
                <c:pt idx="289">
                  <c:v>4.4437435769119666</c:v>
                </c:pt>
                <c:pt idx="290">
                  <c:v>5.0941693712619696</c:v>
                </c:pt>
                <c:pt idx="291">
                  <c:v>8.0744127921147033</c:v>
                </c:pt>
                <c:pt idx="292">
                  <c:v>7.3280409790575769</c:v>
                </c:pt>
                <c:pt idx="293">
                  <c:v>4.1328864938086234</c:v>
                </c:pt>
                <c:pt idx="294">
                  <c:v>4.3775031711756061</c:v>
                </c:pt>
                <c:pt idx="295">
                  <c:v>4.9469366001135082</c:v>
                </c:pt>
                <c:pt idx="296">
                  <c:v>6.1228574547248567</c:v>
                </c:pt>
                <c:pt idx="297">
                  <c:v>8.4656871112986796</c:v>
                </c:pt>
                <c:pt idx="298">
                  <c:v>9.9292564512253776</c:v>
                </c:pt>
                <c:pt idx="299">
                  <c:v>9.4022501930301186</c:v>
                </c:pt>
                <c:pt idx="300">
                  <c:v>10.385872215622083</c:v>
                </c:pt>
                <c:pt idx="301">
                  <c:v>4.1330342155153961</c:v>
                </c:pt>
                <c:pt idx="302">
                  <c:v>4.2153862610494155</c:v>
                </c:pt>
                <c:pt idx="303">
                  <c:v>4.7206793334921731</c:v>
                </c:pt>
                <c:pt idx="304">
                  <c:v>6.1027500378172945</c:v>
                </c:pt>
                <c:pt idx="305">
                  <c:v>4.9955222346541639</c:v>
                </c:pt>
                <c:pt idx="306">
                  <c:v>5.3142080959382261</c:v>
                </c:pt>
                <c:pt idx="307">
                  <c:v>7.0676170861782444</c:v>
                </c:pt>
                <c:pt idx="308">
                  <c:v>9.5893489484835435</c:v>
                </c:pt>
                <c:pt idx="309">
                  <c:v>10.370343947904953</c:v>
                </c:pt>
                <c:pt idx="310">
                  <c:v>4.4953988577015895</c:v>
                </c:pt>
                <c:pt idx="311">
                  <c:v>4.9933926093644789</c:v>
                </c:pt>
                <c:pt idx="312">
                  <c:v>6.2850709124784645</c:v>
                </c:pt>
                <c:pt idx="313">
                  <c:v>10.29358087473784</c:v>
                </c:pt>
                <c:pt idx="314">
                  <c:v>10.349900891447829</c:v>
                </c:pt>
                <c:pt idx="315">
                  <c:v>4.5141811517775974</c:v>
                </c:pt>
                <c:pt idx="316">
                  <c:v>4.2553214446409591</c:v>
                </c:pt>
                <c:pt idx="317">
                  <c:v>7.3627374714459597</c:v>
                </c:pt>
                <c:pt idx="318">
                  <c:v>5.7022638686054661</c:v>
                </c:pt>
                <c:pt idx="319">
                  <c:v>6.4966634223877229</c:v>
                </c:pt>
                <c:pt idx="320">
                  <c:v>5.3572515209797489</c:v>
                </c:pt>
                <c:pt idx="321">
                  <c:v>8.2044325154173574</c:v>
                </c:pt>
                <c:pt idx="322">
                  <c:v>9.9207984143670558</c:v>
                </c:pt>
                <c:pt idx="323">
                  <c:v>10.199146588790827</c:v>
                </c:pt>
                <c:pt idx="324">
                  <c:v>10.365658651777622</c:v>
                </c:pt>
                <c:pt idx="325">
                  <c:v>10.378367581828481</c:v>
                </c:pt>
                <c:pt idx="326">
                  <c:v>4.0590407014127319</c:v>
                </c:pt>
                <c:pt idx="327">
                  <c:v>4.2133698956567276</c:v>
                </c:pt>
                <c:pt idx="328">
                  <c:v>4.569148038169101</c:v>
                </c:pt>
                <c:pt idx="329">
                  <c:v>4.9088714654286481</c:v>
                </c:pt>
                <c:pt idx="330">
                  <c:v>6.4950133207978533</c:v>
                </c:pt>
                <c:pt idx="331">
                  <c:v>8.5693753619287119</c:v>
                </c:pt>
                <c:pt idx="332">
                  <c:v>7.6766915253036787</c:v>
                </c:pt>
                <c:pt idx="333">
                  <c:v>10.269401352918802</c:v>
                </c:pt>
                <c:pt idx="334">
                  <c:v>10.325320247283036</c:v>
                </c:pt>
                <c:pt idx="335">
                  <c:v>4.6870489389249306</c:v>
                </c:pt>
                <c:pt idx="336">
                  <c:v>4.9965979888564558</c:v>
                </c:pt>
                <c:pt idx="337">
                  <c:v>4.2063497353473895</c:v>
                </c:pt>
                <c:pt idx="338">
                  <c:v>4.4574050465741371</c:v>
                </c:pt>
                <c:pt idx="339">
                  <c:v>4.0753887029518765</c:v>
                </c:pt>
                <c:pt idx="340">
                  <c:v>5.8013315223448076</c:v>
                </c:pt>
                <c:pt idx="341">
                  <c:v>10.150206460754703</c:v>
                </c:pt>
                <c:pt idx="342">
                  <c:v>8.4539130051068838</c:v>
                </c:pt>
                <c:pt idx="343">
                  <c:v>8.9863670702856915</c:v>
                </c:pt>
                <c:pt idx="344">
                  <c:v>9.8744565770979271</c:v>
                </c:pt>
                <c:pt idx="345">
                  <c:v>7.7363876492169474</c:v>
                </c:pt>
                <c:pt idx="346">
                  <c:v>4.1053924956475596</c:v>
                </c:pt>
                <c:pt idx="347">
                  <c:v>4.1711753942956964</c:v>
                </c:pt>
                <c:pt idx="348">
                  <c:v>4.3497644603119596</c:v>
                </c:pt>
                <c:pt idx="349">
                  <c:v>5.1659024220453134</c:v>
                </c:pt>
                <c:pt idx="350">
                  <c:v>6.5400435995826625</c:v>
                </c:pt>
                <c:pt idx="351">
                  <c:v>9.6597487369129436</c:v>
                </c:pt>
                <c:pt idx="352">
                  <c:v>10.142842880911308</c:v>
                </c:pt>
                <c:pt idx="353">
                  <c:v>8.2580830127520422</c:v>
                </c:pt>
                <c:pt idx="354">
                  <c:v>7.5083744512744897</c:v>
                </c:pt>
                <c:pt idx="355">
                  <c:v>9.8925773044380279</c:v>
                </c:pt>
                <c:pt idx="356">
                  <c:v>10.255226812876018</c:v>
                </c:pt>
                <c:pt idx="357">
                  <c:v>4.2814656728160161</c:v>
                </c:pt>
                <c:pt idx="358">
                  <c:v>4.5509190448567054</c:v>
                </c:pt>
                <c:pt idx="359">
                  <c:v>4.1185506237734266</c:v>
                </c:pt>
                <c:pt idx="360">
                  <c:v>4.1609910318281349</c:v>
                </c:pt>
                <c:pt idx="361">
                  <c:v>6.434703339830218</c:v>
                </c:pt>
                <c:pt idx="362">
                  <c:v>9.6092030086181772</c:v>
                </c:pt>
                <c:pt idx="363">
                  <c:v>9.8543117579236092</c:v>
                </c:pt>
                <c:pt idx="364">
                  <c:v>9.6965048760291221</c:v>
                </c:pt>
                <c:pt idx="365">
                  <c:v>4.1691415500974509</c:v>
                </c:pt>
                <c:pt idx="366">
                  <c:v>4.2307584593382224</c:v>
                </c:pt>
                <c:pt idx="367">
                  <c:v>5.8542625873664802</c:v>
                </c:pt>
                <c:pt idx="368">
                  <c:v>4.6529308319816298</c:v>
                </c:pt>
                <c:pt idx="369">
                  <c:v>8.3051498403523869</c:v>
                </c:pt>
                <c:pt idx="370">
                  <c:v>8.7704997947050991</c:v>
                </c:pt>
                <c:pt idx="371">
                  <c:v>5.142626881700461</c:v>
                </c:pt>
                <c:pt idx="372">
                  <c:v>9.5296119988229258</c:v>
                </c:pt>
                <c:pt idx="373">
                  <c:v>9.9100967931002959</c:v>
                </c:pt>
                <c:pt idx="374">
                  <c:v>9.6735779691982238</c:v>
                </c:pt>
                <c:pt idx="375">
                  <c:v>8.2011677795053615</c:v>
                </c:pt>
                <c:pt idx="376">
                  <c:v>4.2732323521406812</c:v>
                </c:pt>
                <c:pt idx="377">
                  <c:v>4.3962979903250332</c:v>
                </c:pt>
                <c:pt idx="378">
                  <c:v>8.8367124751737656</c:v>
                </c:pt>
                <c:pt idx="379">
                  <c:v>9.1833948460486194</c:v>
                </c:pt>
                <c:pt idx="380">
                  <c:v>5.3217431482619997</c:v>
                </c:pt>
                <c:pt idx="381">
                  <c:v>5.764818870892352</c:v>
                </c:pt>
                <c:pt idx="382">
                  <c:v>9.5691719574313652</c:v>
                </c:pt>
                <c:pt idx="383">
                  <c:v>9.8775116751064065</c:v>
                </c:pt>
                <c:pt idx="384">
                  <c:v>9.6420709813982022</c:v>
                </c:pt>
                <c:pt idx="385">
                  <c:v>9.74754805068625</c:v>
                </c:pt>
                <c:pt idx="386">
                  <c:v>4.4689265587951645</c:v>
                </c:pt>
                <c:pt idx="387">
                  <c:v>4.2479523283156917</c:v>
                </c:pt>
                <c:pt idx="388">
                  <c:v>5.2915861262814765</c:v>
                </c:pt>
                <c:pt idx="389">
                  <c:v>4.8493946085841335</c:v>
                </c:pt>
                <c:pt idx="390">
                  <c:v>5.8703685685250813</c:v>
                </c:pt>
                <c:pt idx="391">
                  <c:v>7.5046431720228162</c:v>
                </c:pt>
                <c:pt idx="392">
                  <c:v>9.1362796120635341</c:v>
                </c:pt>
                <c:pt idx="393">
                  <c:v>10.325468628687711</c:v>
                </c:pt>
                <c:pt idx="394">
                  <c:v>10.251033360378846</c:v>
                </c:pt>
                <c:pt idx="395">
                  <c:v>10.184378745728299</c:v>
                </c:pt>
                <c:pt idx="396">
                  <c:v>10.359968732689369</c:v>
                </c:pt>
                <c:pt idx="397">
                  <c:v>4.2317894594932497</c:v>
                </c:pt>
                <c:pt idx="398">
                  <c:v>4.1360548895644538</c:v>
                </c:pt>
                <c:pt idx="399">
                  <c:v>4.7634523082925764</c:v>
                </c:pt>
                <c:pt idx="400">
                  <c:v>8.2225358738736052</c:v>
                </c:pt>
                <c:pt idx="401">
                  <c:v>7.0935295294187792</c:v>
                </c:pt>
                <c:pt idx="402">
                  <c:v>10.17343816992541</c:v>
                </c:pt>
                <c:pt idx="403">
                  <c:v>10.238415838359604</c:v>
                </c:pt>
                <c:pt idx="404">
                  <c:v>10.365463425233987</c:v>
                </c:pt>
                <c:pt idx="405">
                  <c:v>10.361773986951764</c:v>
                </c:pt>
                <c:pt idx="406">
                  <c:v>10.388602955522195</c:v>
                </c:pt>
                <c:pt idx="407">
                  <c:v>10.38227368336273</c:v>
                </c:pt>
                <c:pt idx="408">
                  <c:v>4.1383033451496756</c:v>
                </c:pt>
                <c:pt idx="409">
                  <c:v>4.2342458822821465</c:v>
                </c:pt>
                <c:pt idx="410">
                  <c:v>4.4467309507154429</c:v>
                </c:pt>
                <c:pt idx="411">
                  <c:v>8.5362852860258123</c:v>
                </c:pt>
                <c:pt idx="412">
                  <c:v>7.0873850994702146</c:v>
                </c:pt>
                <c:pt idx="413">
                  <c:v>9.5643635432851273</c:v>
                </c:pt>
                <c:pt idx="414">
                  <c:v>10.057073063380349</c:v>
                </c:pt>
                <c:pt idx="415">
                  <c:v>10.248375774381763</c:v>
                </c:pt>
                <c:pt idx="416">
                  <c:v>10.36316785165344</c:v>
                </c:pt>
                <c:pt idx="417">
                  <c:v>4.1346941125354935</c:v>
                </c:pt>
                <c:pt idx="418">
                  <c:v>4.221937185988125</c:v>
                </c:pt>
                <c:pt idx="419">
                  <c:v>6.0082991916971542</c:v>
                </c:pt>
                <c:pt idx="420">
                  <c:v>4.7726024418164474</c:v>
                </c:pt>
                <c:pt idx="421">
                  <c:v>6.8089788500861292</c:v>
                </c:pt>
                <c:pt idx="422">
                  <c:v>9.116079364377617</c:v>
                </c:pt>
                <c:pt idx="423">
                  <c:v>7.6591840321422211</c:v>
                </c:pt>
                <c:pt idx="424">
                  <c:v>8.4587153134572706</c:v>
                </c:pt>
                <c:pt idx="425">
                  <c:v>9.9056034616416966</c:v>
                </c:pt>
                <c:pt idx="426">
                  <c:v>10.20713953996605</c:v>
                </c:pt>
                <c:pt idx="427">
                  <c:v>4.0834860664126049</c:v>
                </c:pt>
                <c:pt idx="428">
                  <c:v>4.4587572290078885</c:v>
                </c:pt>
                <c:pt idx="429">
                  <c:v>4.1791076638542819</c:v>
                </c:pt>
                <c:pt idx="430">
                  <c:v>4.7154567699934402</c:v>
                </c:pt>
                <c:pt idx="431">
                  <c:v>9.7196482057554192</c:v>
                </c:pt>
                <c:pt idx="432">
                  <c:v>9.9883163641659074</c:v>
                </c:pt>
                <c:pt idx="433">
                  <c:v>8.6869315633714486</c:v>
                </c:pt>
                <c:pt idx="434">
                  <c:v>9.1838668181932501</c:v>
                </c:pt>
                <c:pt idx="435">
                  <c:v>10.30370599556062</c:v>
                </c:pt>
                <c:pt idx="436">
                  <c:v>6.978144154340467</c:v>
                </c:pt>
                <c:pt idx="437">
                  <c:v>4.9998221568652248</c:v>
                </c:pt>
                <c:pt idx="438">
                  <c:v>4.1877379522887299</c:v>
                </c:pt>
                <c:pt idx="439">
                  <c:v>4.4304028948962229</c:v>
                </c:pt>
                <c:pt idx="440">
                  <c:v>4.0670832646492219</c:v>
                </c:pt>
                <c:pt idx="441">
                  <c:v>7.9650470190829363</c:v>
                </c:pt>
                <c:pt idx="442">
                  <c:v>9.9606978468799827</c:v>
                </c:pt>
                <c:pt idx="443">
                  <c:v>8.6903010207384366</c:v>
                </c:pt>
                <c:pt idx="444">
                  <c:v>9.1574951702925702</c:v>
                </c:pt>
                <c:pt idx="445">
                  <c:v>9.7013468904840714</c:v>
                </c:pt>
                <c:pt idx="446">
                  <c:v>10.197923660164971</c:v>
                </c:pt>
                <c:pt idx="447">
                  <c:v>10.289637312137586</c:v>
                </c:pt>
                <c:pt idx="448">
                  <c:v>4.1794916553783921</c:v>
                </c:pt>
                <c:pt idx="449">
                  <c:v>4.096612689815009</c:v>
                </c:pt>
                <c:pt idx="450">
                  <c:v>7.1078785380207901</c:v>
                </c:pt>
                <c:pt idx="451">
                  <c:v>6.081670672259019</c:v>
                </c:pt>
                <c:pt idx="452">
                  <c:v>4.4324953216560328</c:v>
                </c:pt>
                <c:pt idx="453">
                  <c:v>5.213525510184593</c:v>
                </c:pt>
                <c:pt idx="454">
                  <c:v>5.5728317582195501</c:v>
                </c:pt>
                <c:pt idx="455">
                  <c:v>10.200159082269401</c:v>
                </c:pt>
                <c:pt idx="456">
                  <c:v>9.7968723415692693</c:v>
                </c:pt>
                <c:pt idx="457">
                  <c:v>9.9884982661638695</c:v>
                </c:pt>
                <c:pt idx="458">
                  <c:v>9.4472215188792763</c:v>
                </c:pt>
                <c:pt idx="459">
                  <c:v>10.288895206305734</c:v>
                </c:pt>
                <c:pt idx="460">
                  <c:v>4.6690251875770628</c:v>
                </c:pt>
                <c:pt idx="461">
                  <c:v>6.4493597174645689</c:v>
                </c:pt>
                <c:pt idx="462">
                  <c:v>9.329068781085093</c:v>
                </c:pt>
                <c:pt idx="463">
                  <c:v>9.98601969668068</c:v>
                </c:pt>
                <c:pt idx="464">
                  <c:v>7.6039780058681901</c:v>
                </c:pt>
                <c:pt idx="465">
                  <c:v>8.3705366933064518</c:v>
                </c:pt>
                <c:pt idx="466">
                  <c:v>4.4385012846623555</c:v>
                </c:pt>
                <c:pt idx="467">
                  <c:v>4.9376039235683731</c:v>
                </c:pt>
                <c:pt idx="468">
                  <c:v>5.2883282444068378</c:v>
                </c:pt>
                <c:pt idx="469">
                  <c:v>6.6545813814726866</c:v>
                </c:pt>
                <c:pt idx="470">
                  <c:v>9.8669084407263377</c:v>
                </c:pt>
                <c:pt idx="471">
                  <c:v>9.5016203602862355</c:v>
                </c:pt>
                <c:pt idx="472">
                  <c:v>10.058125247598042</c:v>
                </c:pt>
                <c:pt idx="473">
                  <c:v>8.2153427519699491</c:v>
                </c:pt>
                <c:pt idx="474">
                  <c:v>4.6981195917682568</c:v>
                </c:pt>
                <c:pt idx="475">
                  <c:v>5.4875906436335509</c:v>
                </c:pt>
                <c:pt idx="476">
                  <c:v>8.8011256707161785</c:v>
                </c:pt>
                <c:pt idx="477">
                  <c:v>5.9579047740690063</c:v>
                </c:pt>
                <c:pt idx="478">
                  <c:v>6.392650490613029</c:v>
                </c:pt>
                <c:pt idx="479">
                  <c:v>9.3680978156498931</c:v>
                </c:pt>
                <c:pt idx="480">
                  <c:v>9.8741593564963299</c:v>
                </c:pt>
                <c:pt idx="481">
                  <c:v>9.5610427366872415</c:v>
                </c:pt>
                <c:pt idx="482">
                  <c:v>9.7442734091015133</c:v>
                </c:pt>
                <c:pt idx="483">
                  <c:v>4.1306581880442135</c:v>
                </c:pt>
                <c:pt idx="484">
                  <c:v>4.3624095968762058</c:v>
                </c:pt>
                <c:pt idx="485">
                  <c:v>4.6246045413385284</c:v>
                </c:pt>
                <c:pt idx="486">
                  <c:v>4.8684698836498157</c:v>
                </c:pt>
                <c:pt idx="487">
                  <c:v>8.1027717858513331</c:v>
                </c:pt>
                <c:pt idx="488">
                  <c:v>6.8942502335748683</c:v>
                </c:pt>
                <c:pt idx="489">
                  <c:v>9.7992297709922038</c:v>
                </c:pt>
                <c:pt idx="490">
                  <c:v>10.25532524044009</c:v>
                </c:pt>
                <c:pt idx="491">
                  <c:v>10.365878384341045</c:v>
                </c:pt>
                <c:pt idx="492">
                  <c:v>10.329307387731751</c:v>
                </c:pt>
                <c:pt idx="493">
                  <c:v>10.384675222716416</c:v>
                </c:pt>
                <c:pt idx="494">
                  <c:v>4.130055211324752</c:v>
                </c:pt>
                <c:pt idx="495">
                  <c:v>4.2915239655032922</c:v>
                </c:pt>
                <c:pt idx="496">
                  <c:v>4.3729785375725427</c:v>
                </c:pt>
                <c:pt idx="497">
                  <c:v>4.6641311384175488</c:v>
                </c:pt>
                <c:pt idx="498">
                  <c:v>5.1729638725829812</c:v>
                </c:pt>
                <c:pt idx="499">
                  <c:v>4.9014434987620845</c:v>
                </c:pt>
                <c:pt idx="500">
                  <c:v>5.8483921395657301</c:v>
                </c:pt>
                <c:pt idx="501">
                  <c:v>8.6481514668404724</c:v>
                </c:pt>
                <c:pt idx="502">
                  <c:v>6.7147979215267739</c:v>
                </c:pt>
                <c:pt idx="503">
                  <c:v>9.3772953225143372</c:v>
                </c:pt>
                <c:pt idx="504">
                  <c:v>10.04593938369185</c:v>
                </c:pt>
                <c:pt idx="505">
                  <c:v>10.245337322071538</c:v>
                </c:pt>
                <c:pt idx="506">
                  <c:v>10.355188617033853</c:v>
                </c:pt>
                <c:pt idx="507">
                  <c:v>4.1330418609311987</c:v>
                </c:pt>
                <c:pt idx="508">
                  <c:v>4.2179395459539482</c:v>
                </c:pt>
                <c:pt idx="509">
                  <c:v>6.664252147214639</c:v>
                </c:pt>
                <c:pt idx="510">
                  <c:v>5.8999448812661672</c:v>
                </c:pt>
                <c:pt idx="511">
                  <c:v>5.2548668297146035</c:v>
                </c:pt>
                <c:pt idx="512">
                  <c:v>8.3085187515551588</c:v>
                </c:pt>
                <c:pt idx="513">
                  <c:v>8.9963437094638827</c:v>
                </c:pt>
                <c:pt idx="514">
                  <c:v>10.122052254921279</c:v>
                </c:pt>
                <c:pt idx="515">
                  <c:v>9.7079124208891283</c:v>
                </c:pt>
                <c:pt idx="516">
                  <c:v>4.0803475500893018</c:v>
                </c:pt>
                <c:pt idx="517">
                  <c:v>4.050030707665444</c:v>
                </c:pt>
                <c:pt idx="518">
                  <c:v>6.3228165523599467</c:v>
                </c:pt>
                <c:pt idx="519">
                  <c:v>4.1702004055079414</c:v>
                </c:pt>
                <c:pt idx="520">
                  <c:v>4.4483257238872032</c:v>
                </c:pt>
                <c:pt idx="521">
                  <c:v>4.7452120492705667</c:v>
                </c:pt>
                <c:pt idx="522">
                  <c:v>5.1666790141280821</c:v>
                </c:pt>
                <c:pt idx="523">
                  <c:v>7.5133977466026751</c:v>
                </c:pt>
                <c:pt idx="524">
                  <c:v>9.9214659642953755</c:v>
                </c:pt>
                <c:pt idx="525">
                  <c:v>8.4768719100470165</c:v>
                </c:pt>
                <c:pt idx="526">
                  <c:v>9.1096521792162122</c:v>
                </c:pt>
                <c:pt idx="527">
                  <c:v>10.119701579859308</c:v>
                </c:pt>
                <c:pt idx="528">
                  <c:v>9.5062751602022324</c:v>
                </c:pt>
                <c:pt idx="529">
                  <c:v>10.329979956589678</c:v>
                </c:pt>
                <c:pt idx="530">
                  <c:v>4.0872757660600731</c:v>
                </c:pt>
                <c:pt idx="531">
                  <c:v>4.0593635091471194</c:v>
                </c:pt>
                <c:pt idx="532">
                  <c:v>5.3799278741562304</c:v>
                </c:pt>
                <c:pt idx="533">
                  <c:v>4.1554931715608632</c:v>
                </c:pt>
                <c:pt idx="534">
                  <c:v>4.3276716511548674</c:v>
                </c:pt>
                <c:pt idx="535">
                  <c:v>4.4958404120115496</c:v>
                </c:pt>
                <c:pt idx="536">
                  <c:v>4.7297817487069436</c:v>
                </c:pt>
                <c:pt idx="537">
                  <c:v>10.122158533505306</c:v>
                </c:pt>
                <c:pt idx="538">
                  <c:v>8.7030696803179843</c:v>
                </c:pt>
                <c:pt idx="539">
                  <c:v>7.277747555910417</c:v>
                </c:pt>
                <c:pt idx="540">
                  <c:v>8.0735370495481593</c:v>
                </c:pt>
                <c:pt idx="541">
                  <c:v>4.1696064226379228</c:v>
                </c:pt>
                <c:pt idx="542">
                  <c:v>4.4057429824483032</c:v>
                </c:pt>
                <c:pt idx="543">
                  <c:v>5.1790877965938344</c:v>
                </c:pt>
                <c:pt idx="544">
                  <c:v>6.0737848620046133</c:v>
                </c:pt>
                <c:pt idx="545">
                  <c:v>8.0164364710258198</c:v>
                </c:pt>
                <c:pt idx="546">
                  <c:v>8.6727104048448567</c:v>
                </c:pt>
                <c:pt idx="547">
                  <c:v>9.1233592975487365</c:v>
                </c:pt>
                <c:pt idx="548">
                  <c:v>9.9924681029070914</c:v>
                </c:pt>
                <c:pt idx="549">
                  <c:v>9.4277895169832657</c:v>
                </c:pt>
                <c:pt idx="550">
                  <c:v>4.1460443136868017</c:v>
                </c:pt>
                <c:pt idx="551">
                  <c:v>9.0937391454545278</c:v>
                </c:pt>
                <c:pt idx="552">
                  <c:v>4.9381683721576515</c:v>
                </c:pt>
                <c:pt idx="553">
                  <c:v>5.3480146864427551</c:v>
                </c:pt>
                <c:pt idx="554">
                  <c:v>9.3673918884297382</c:v>
                </c:pt>
                <c:pt idx="555">
                  <c:v>10.014969926688755</c:v>
                </c:pt>
                <c:pt idx="556">
                  <c:v>4.1279670809613638</c:v>
                </c:pt>
                <c:pt idx="557">
                  <c:v>5.5686013232881555</c:v>
                </c:pt>
                <c:pt idx="558">
                  <c:v>6.3869622521666818</c:v>
                </c:pt>
                <c:pt idx="559">
                  <c:v>7.2667725012288571</c:v>
                </c:pt>
                <c:pt idx="560">
                  <c:v>8.044660016514614</c:v>
                </c:pt>
                <c:pt idx="561">
                  <c:v>4.4972959135431072</c:v>
                </c:pt>
                <c:pt idx="562">
                  <c:v>8.6752001600389477</c:v>
                </c:pt>
                <c:pt idx="563">
                  <c:v>9.2819161252622919</c:v>
                </c:pt>
                <c:pt idx="564">
                  <c:v>4.669126417981099</c:v>
                </c:pt>
                <c:pt idx="565">
                  <c:v>9.9090211250293265</c:v>
                </c:pt>
                <c:pt idx="566">
                  <c:v>9.5212936539491597</c:v>
                </c:pt>
                <c:pt idx="567">
                  <c:v>9.6800741528755196</c:v>
                </c:pt>
                <c:pt idx="568">
                  <c:v>4.206614877458227</c:v>
                </c:pt>
                <c:pt idx="569">
                  <c:v>4.3194300646353607</c:v>
                </c:pt>
                <c:pt idx="570">
                  <c:v>8.6623295230807287</c:v>
                </c:pt>
                <c:pt idx="571">
                  <c:v>9.0767708854681377</c:v>
                </c:pt>
                <c:pt idx="572">
                  <c:v>5.2858233427438499</c:v>
                </c:pt>
                <c:pt idx="573">
                  <c:v>5.7194839642533948</c:v>
                </c:pt>
                <c:pt idx="574">
                  <c:v>6.1329266810031937</c:v>
                </c:pt>
                <c:pt idx="575">
                  <c:v>9.3355003272728325</c:v>
                </c:pt>
                <c:pt idx="576">
                  <c:v>9.5452610602795289</c:v>
                </c:pt>
                <c:pt idx="577">
                  <c:v>9.6287284100127355</c:v>
                </c:pt>
                <c:pt idx="578">
                  <c:v>4.2611338041395967</c:v>
                </c:pt>
                <c:pt idx="579">
                  <c:v>4.9850914823450818</c:v>
                </c:pt>
                <c:pt idx="580">
                  <c:v>5.4701416567468177</c:v>
                </c:pt>
                <c:pt idx="581">
                  <c:v>6.6067168615460146</c:v>
                </c:pt>
                <c:pt idx="582">
                  <c:v>7.7069202610455534</c:v>
                </c:pt>
                <c:pt idx="583">
                  <c:v>9.5922031223914104</c:v>
                </c:pt>
                <c:pt idx="584">
                  <c:v>10.348945439711702</c:v>
                </c:pt>
                <c:pt idx="585">
                  <c:v>10.357993671613908</c:v>
                </c:pt>
                <c:pt idx="586">
                  <c:v>4.2558952167920747</c:v>
                </c:pt>
                <c:pt idx="587">
                  <c:v>4.8795313541770451</c:v>
                </c:pt>
                <c:pt idx="588">
                  <c:v>5.2619023867176224</c:v>
                </c:pt>
                <c:pt idx="589">
                  <c:v>9.1988138896450202</c:v>
                </c:pt>
                <c:pt idx="590">
                  <c:v>7.1676301925742187</c:v>
                </c:pt>
                <c:pt idx="591">
                  <c:v>9.7794134228309879</c:v>
                </c:pt>
                <c:pt idx="592">
                  <c:v>10.277499518928543</c:v>
                </c:pt>
                <c:pt idx="593">
                  <c:v>10.0618135590916</c:v>
                </c:pt>
                <c:pt idx="594">
                  <c:v>10.33378201249765</c:v>
                </c:pt>
                <c:pt idx="595">
                  <c:v>5.3464845040349287</c:v>
                </c:pt>
                <c:pt idx="596">
                  <c:v>4.3737731613807238</c:v>
                </c:pt>
                <c:pt idx="597">
                  <c:v>4.9281648907682527</c:v>
                </c:pt>
                <c:pt idx="598">
                  <c:v>4.1667545932166483</c:v>
                </c:pt>
                <c:pt idx="599">
                  <c:v>9.1258872856358941</c:v>
                </c:pt>
                <c:pt idx="600">
                  <c:v>9.4926213941682569</c:v>
                </c:pt>
                <c:pt idx="601">
                  <c:v>6.8611251205246333</c:v>
                </c:pt>
                <c:pt idx="602">
                  <c:v>7.8523962740614213</c:v>
                </c:pt>
                <c:pt idx="603">
                  <c:v>8.5957459886467067</c:v>
                </c:pt>
                <c:pt idx="604">
                  <c:v>10.293573850606769</c:v>
                </c:pt>
                <c:pt idx="605">
                  <c:v>10.131052858802379</c:v>
                </c:pt>
                <c:pt idx="606">
                  <c:v>4.0899418526467493</c:v>
                </c:pt>
                <c:pt idx="607">
                  <c:v>4.1413915997342876</c:v>
                </c:pt>
                <c:pt idx="608">
                  <c:v>4.2806414373382236</c:v>
                </c:pt>
                <c:pt idx="609">
                  <c:v>4.6691386747637811</c:v>
                </c:pt>
                <c:pt idx="610">
                  <c:v>6.7833280363891451</c:v>
                </c:pt>
                <c:pt idx="611">
                  <c:v>7.9147855898757227</c:v>
                </c:pt>
                <c:pt idx="612">
                  <c:v>8.7427286716056685</c:v>
                </c:pt>
                <c:pt idx="613">
                  <c:v>9.2158258083591882</c:v>
                </c:pt>
                <c:pt idx="614">
                  <c:v>9.4778394473212728</c:v>
                </c:pt>
                <c:pt idx="615">
                  <c:v>9.7348774438906744</c:v>
                </c:pt>
                <c:pt idx="616">
                  <c:v>10.09224078102093</c:v>
                </c:pt>
                <c:pt idx="617">
                  <c:v>10.222488589350379</c:v>
                </c:pt>
                <c:pt idx="618">
                  <c:v>10.323526327420693</c:v>
                </c:pt>
                <c:pt idx="619">
                  <c:v>4.6696741210024237</c:v>
                </c:pt>
                <c:pt idx="620">
                  <c:v>4.192776542258124</c:v>
                </c:pt>
                <c:pt idx="621">
                  <c:v>4.9571026571486971</c:v>
                </c:pt>
                <c:pt idx="622">
                  <c:v>8.7383537847599797</c:v>
                </c:pt>
                <c:pt idx="623">
                  <c:v>9.1409706307780532</c:v>
                </c:pt>
                <c:pt idx="624">
                  <c:v>5.3269347139763337</c:v>
                </c:pt>
                <c:pt idx="625">
                  <c:v>6.205002550112221</c:v>
                </c:pt>
                <c:pt idx="626">
                  <c:v>9.5279860639828655</c:v>
                </c:pt>
                <c:pt idx="627">
                  <c:v>10.074520395359745</c:v>
                </c:pt>
                <c:pt idx="628">
                  <c:v>9.7100552870276875</c:v>
                </c:pt>
                <c:pt idx="629">
                  <c:v>10.187821358249645</c:v>
                </c:pt>
                <c:pt idx="630">
                  <c:v>9.9203717046806119</c:v>
                </c:pt>
                <c:pt idx="631">
                  <c:v>6.7248145663412586</c:v>
                </c:pt>
                <c:pt idx="632">
                  <c:v>5.4004401921612866</c:v>
                </c:pt>
                <c:pt idx="633">
                  <c:v>4.5306001635563149</c:v>
                </c:pt>
                <c:pt idx="634">
                  <c:v>5.0564293704036114</c:v>
                </c:pt>
                <c:pt idx="635">
                  <c:v>7.6277535562585843</c:v>
                </c:pt>
                <c:pt idx="636">
                  <c:v>4.1961835887992294</c:v>
                </c:pt>
                <c:pt idx="637">
                  <c:v>4.2975944252626741</c:v>
                </c:pt>
                <c:pt idx="638">
                  <c:v>5.8045051259483067</c:v>
                </c:pt>
                <c:pt idx="639">
                  <c:v>8.8545621464296218</c:v>
                </c:pt>
                <c:pt idx="640">
                  <c:v>9.5130361182426544</c:v>
                </c:pt>
                <c:pt idx="641">
                  <c:v>9.6743241440421848</c:v>
                </c:pt>
                <c:pt idx="642">
                  <c:v>9.8641974656889424</c:v>
                </c:pt>
                <c:pt idx="643">
                  <c:v>10.133078989779053</c:v>
                </c:pt>
                <c:pt idx="644">
                  <c:v>10.013620173859113</c:v>
                </c:pt>
                <c:pt idx="645">
                  <c:v>4.1935864660548106</c:v>
                </c:pt>
                <c:pt idx="646">
                  <c:v>4.2764590872722961</c:v>
                </c:pt>
                <c:pt idx="647">
                  <c:v>5.3666789796663705</c:v>
                </c:pt>
                <c:pt idx="648">
                  <c:v>5.740384641105857</c:v>
                </c:pt>
                <c:pt idx="649">
                  <c:v>6.622874497289251</c:v>
                </c:pt>
                <c:pt idx="650">
                  <c:v>8.3750806007789791</c:v>
                </c:pt>
                <c:pt idx="651">
                  <c:v>8.8914734434751477</c:v>
                </c:pt>
                <c:pt idx="652">
                  <c:v>9.2313650316533415</c:v>
                </c:pt>
                <c:pt idx="653">
                  <c:v>9.8453164122162971</c:v>
                </c:pt>
                <c:pt idx="654">
                  <c:v>10.043576020006689</c:v>
                </c:pt>
                <c:pt idx="655">
                  <c:v>10.300302134829881</c:v>
                </c:pt>
                <c:pt idx="656">
                  <c:v>8.6047370763461508</c:v>
                </c:pt>
                <c:pt idx="657">
                  <c:v>9.2089307884807212</c:v>
                </c:pt>
                <c:pt idx="658">
                  <c:v>9.459414103245102</c:v>
                </c:pt>
                <c:pt idx="659">
                  <c:v>8.0940863227695719</c:v>
                </c:pt>
                <c:pt idx="660">
                  <c:v>5.1686199852578802</c:v>
                </c:pt>
                <c:pt idx="661">
                  <c:v>5.4322077560486939</c:v>
                </c:pt>
                <c:pt idx="662">
                  <c:v>4.5357541521614344</c:v>
                </c:pt>
                <c:pt idx="663">
                  <c:v>6.0672632101855237</c:v>
                </c:pt>
                <c:pt idx="664">
                  <c:v>7.4414132319769362</c:v>
                </c:pt>
                <c:pt idx="665">
                  <c:v>4.3554864217635956</c:v>
                </c:pt>
                <c:pt idx="666">
                  <c:v>4.3795061513191422</c:v>
                </c:pt>
                <c:pt idx="667">
                  <c:v>4.5063332206828441</c:v>
                </c:pt>
                <c:pt idx="668">
                  <c:v>5.2198902374459344</c:v>
                </c:pt>
                <c:pt idx="669">
                  <c:v>5.7940751072372043</c:v>
                </c:pt>
                <c:pt idx="670">
                  <c:v>6.5833166619997039</c:v>
                </c:pt>
                <c:pt idx="671">
                  <c:v>7.3228139271269992</c:v>
                </c:pt>
                <c:pt idx="672">
                  <c:v>7.9943535648301118</c:v>
                </c:pt>
                <c:pt idx="673">
                  <c:v>8.5309898544560969</c:v>
                </c:pt>
                <c:pt idx="674">
                  <c:v>9.3601245392216139</c:v>
                </c:pt>
                <c:pt idx="675">
                  <c:v>9.5186273308077656</c:v>
                </c:pt>
                <c:pt idx="676">
                  <c:v>9.6130288668885537</c:v>
                </c:pt>
                <c:pt idx="677">
                  <c:v>9.6489738350952496</c:v>
                </c:pt>
                <c:pt idx="678">
                  <c:v>9.792919117341178</c:v>
                </c:pt>
                <c:pt idx="679">
                  <c:v>4.1389417780718372</c:v>
                </c:pt>
                <c:pt idx="680">
                  <c:v>4.2395739299727229</c:v>
                </c:pt>
                <c:pt idx="681">
                  <c:v>4.4548614880423418</c:v>
                </c:pt>
                <c:pt idx="682">
                  <c:v>4.8353053914442228</c:v>
                </c:pt>
                <c:pt idx="683">
                  <c:v>8.6134238948860045</c:v>
                </c:pt>
                <c:pt idx="684">
                  <c:v>9.9235694395110414</c:v>
                </c:pt>
                <c:pt idx="685">
                  <c:v>9.4411461628247544</c:v>
                </c:pt>
                <c:pt idx="686">
                  <c:v>10.269016780318662</c:v>
                </c:pt>
                <c:pt idx="687">
                  <c:v>10.337849927377722</c:v>
                </c:pt>
                <c:pt idx="688">
                  <c:v>10.383659027165113</c:v>
                </c:pt>
                <c:pt idx="689">
                  <c:v>4.1373255975881964</c:v>
                </c:pt>
                <c:pt idx="690">
                  <c:v>4.2267536156529406</c:v>
                </c:pt>
                <c:pt idx="691">
                  <c:v>5.3627908224735164</c:v>
                </c:pt>
                <c:pt idx="692">
                  <c:v>6.9192696861277874</c:v>
                </c:pt>
                <c:pt idx="693">
                  <c:v>8.644055225768307</c:v>
                </c:pt>
                <c:pt idx="694">
                  <c:v>10.250786961582708</c:v>
                </c:pt>
                <c:pt idx="695">
                  <c:v>10.347423483695826</c:v>
                </c:pt>
                <c:pt idx="696">
                  <c:v>4.2630507774762716</c:v>
                </c:pt>
                <c:pt idx="697">
                  <c:v>5.1073978688187776</c:v>
                </c:pt>
                <c:pt idx="698">
                  <c:v>5.826412393373654</c:v>
                </c:pt>
                <c:pt idx="699">
                  <c:v>8.3950793414794713</c:v>
                </c:pt>
                <c:pt idx="700">
                  <c:v>9.0755232056784507</c:v>
                </c:pt>
                <c:pt idx="701">
                  <c:v>9.5681432039146816</c:v>
                </c:pt>
                <c:pt idx="702">
                  <c:v>10.090214239161595</c:v>
                </c:pt>
                <c:pt idx="703">
                  <c:v>10.26831429804761</c:v>
                </c:pt>
                <c:pt idx="704">
                  <c:v>10.348376775969133</c:v>
                </c:pt>
                <c:pt idx="705">
                  <c:v>10.379078677628279</c:v>
                </c:pt>
                <c:pt idx="706">
                  <c:v>4.0649868107489366</c:v>
                </c:pt>
                <c:pt idx="707">
                  <c:v>4.1044942229593939</c:v>
                </c:pt>
                <c:pt idx="708">
                  <c:v>4.2214530132300219</c:v>
                </c:pt>
                <c:pt idx="709">
                  <c:v>4.5762379442661256</c:v>
                </c:pt>
                <c:pt idx="710">
                  <c:v>4.9276665132928432</c:v>
                </c:pt>
                <c:pt idx="711">
                  <c:v>8.800225633417341</c:v>
                </c:pt>
                <c:pt idx="712">
                  <c:v>10.146645675586038</c:v>
                </c:pt>
                <c:pt idx="713">
                  <c:v>7.9624048464275656</c:v>
                </c:pt>
                <c:pt idx="714">
                  <c:v>9.6361747561751105</c:v>
                </c:pt>
                <c:pt idx="715">
                  <c:v>4.0843154925144791</c:v>
                </c:pt>
                <c:pt idx="716">
                  <c:v>4.2461616009459675</c:v>
                </c:pt>
                <c:pt idx="717">
                  <c:v>4.5678656694928019</c:v>
                </c:pt>
                <c:pt idx="718">
                  <c:v>4.8443061012141184</c:v>
                </c:pt>
                <c:pt idx="719">
                  <c:v>5.2069059600355168</c:v>
                </c:pt>
                <c:pt idx="720">
                  <c:v>8.2172469969090667</c:v>
                </c:pt>
                <c:pt idx="721">
                  <c:v>9.2642236133381406</c:v>
                </c:pt>
                <c:pt idx="722">
                  <c:v>9.7369974066878289</c:v>
                </c:pt>
                <c:pt idx="723">
                  <c:v>10.193855948295578</c:v>
                </c:pt>
                <c:pt idx="724">
                  <c:v>10.326601249178315</c:v>
                </c:pt>
                <c:pt idx="725">
                  <c:v>4.1196126280516472</c:v>
                </c:pt>
                <c:pt idx="726">
                  <c:v>4.1957051180275</c:v>
                </c:pt>
                <c:pt idx="727">
                  <c:v>4.9462145996379512</c:v>
                </c:pt>
                <c:pt idx="728">
                  <c:v>5.3632193948120923</c:v>
                </c:pt>
                <c:pt idx="729">
                  <c:v>5.8133645645171459</c:v>
                </c:pt>
                <c:pt idx="730">
                  <c:v>6.936394741768205</c:v>
                </c:pt>
                <c:pt idx="731">
                  <c:v>7.9551571278442603</c:v>
                </c:pt>
                <c:pt idx="732">
                  <c:v>9.1518080114905285</c:v>
                </c:pt>
                <c:pt idx="733">
                  <c:v>9.4640772645387479</c:v>
                </c:pt>
                <c:pt idx="734">
                  <c:v>10.194960561756774</c:v>
                </c:pt>
                <c:pt idx="735">
                  <c:v>9.8079338274270693</c:v>
                </c:pt>
                <c:pt idx="736">
                  <c:v>10.285347138272666</c:v>
                </c:pt>
                <c:pt idx="737">
                  <c:v>4.1372248523991555</c:v>
                </c:pt>
                <c:pt idx="738">
                  <c:v>4.2115333618443351</c:v>
                </c:pt>
                <c:pt idx="739">
                  <c:v>5.1721796646964329</c:v>
                </c:pt>
                <c:pt idx="740">
                  <c:v>5.5768208558012855</c:v>
                </c:pt>
                <c:pt idx="741">
                  <c:v>6.6599823458595964</c:v>
                </c:pt>
                <c:pt idx="742">
                  <c:v>8.579913746064662</c:v>
                </c:pt>
                <c:pt idx="743">
                  <c:v>9.0767127535537107</c:v>
                </c:pt>
                <c:pt idx="744">
                  <c:v>10.095654668390928</c:v>
                </c:pt>
                <c:pt idx="745">
                  <c:v>9.9569619247833607</c:v>
                </c:pt>
                <c:pt idx="746">
                  <c:v>4.2847983576764559</c:v>
                </c:pt>
                <c:pt idx="747">
                  <c:v>4.4389376543332624</c:v>
                </c:pt>
                <c:pt idx="748">
                  <c:v>4.7948900499860532</c:v>
                </c:pt>
                <c:pt idx="749">
                  <c:v>5.1076159205453173</c:v>
                </c:pt>
                <c:pt idx="750">
                  <c:v>6.2306931051928771</c:v>
                </c:pt>
                <c:pt idx="751">
                  <c:v>7.941740819711864</c:v>
                </c:pt>
                <c:pt idx="752">
                  <c:v>8.5657546233583783</c:v>
                </c:pt>
                <c:pt idx="753">
                  <c:v>9.4045616350254111</c:v>
                </c:pt>
                <c:pt idx="754">
                  <c:v>9.7887613681510004</c:v>
                </c:pt>
                <c:pt idx="755">
                  <c:v>9.6876043492872093</c:v>
                </c:pt>
                <c:pt idx="756">
                  <c:v>9.9049429406490379</c:v>
                </c:pt>
                <c:pt idx="757">
                  <c:v>4.316175369463819</c:v>
                </c:pt>
                <c:pt idx="758">
                  <c:v>4.4304755023405313</c:v>
                </c:pt>
                <c:pt idx="759">
                  <c:v>4.6960698894655923</c:v>
                </c:pt>
                <c:pt idx="760">
                  <c:v>5.2148217680809417</c:v>
                </c:pt>
                <c:pt idx="761">
                  <c:v>5.5614678369298103</c:v>
                </c:pt>
                <c:pt idx="762">
                  <c:v>6.8547905318078142</c:v>
                </c:pt>
                <c:pt idx="763">
                  <c:v>7.6434754573856747</c:v>
                </c:pt>
                <c:pt idx="764">
                  <c:v>8.8597490840550766</c:v>
                </c:pt>
                <c:pt idx="765">
                  <c:v>9.1746809208069227</c:v>
                </c:pt>
                <c:pt idx="766">
                  <c:v>9.4665200993767833</c:v>
                </c:pt>
                <c:pt idx="767">
                  <c:v>9.8892905086880614</c:v>
                </c:pt>
                <c:pt idx="768">
                  <c:v>9.6825632246809317</c:v>
                </c:pt>
                <c:pt idx="769">
                  <c:v>9.7751990371497328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51-43DC-AE6A-CD8CAA6C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742360"/>
        <c:axId val="479742752"/>
      </c:scatterChart>
      <c:valAx>
        <c:axId val="479742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79742752"/>
        <c:crossesAt val="-1.0000000000000001E+300"/>
        <c:crossBetween val="midCat"/>
      </c:valAx>
      <c:valAx>
        <c:axId val="479742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79742360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'NeuralTools-Summary'!$C$1003:$C$1772</c:f>
              <c:numCache>
                <c:formatCode>0.00</c:formatCode>
                <c:ptCount val="770"/>
                <c:pt idx="0">
                  <c:v>4.2449999999999992</c:v>
                </c:pt>
                <c:pt idx="1">
                  <c:v>4.3149999999999995</c:v>
                </c:pt>
                <c:pt idx="2">
                  <c:v>4.2249999999999996</c:v>
                </c:pt>
                <c:pt idx="3">
                  <c:v>4.2699999999999996</c:v>
                </c:pt>
                <c:pt idx="4">
                  <c:v>4.57</c:v>
                </c:pt>
                <c:pt idx="5">
                  <c:v>7.585</c:v>
                </c:pt>
                <c:pt idx="6">
                  <c:v>8.4699999999999989</c:v>
                </c:pt>
                <c:pt idx="7">
                  <c:v>9.19</c:v>
                </c:pt>
                <c:pt idx="8">
                  <c:v>10.114999999999998</c:v>
                </c:pt>
                <c:pt idx="9">
                  <c:v>10.149999999999999</c:v>
                </c:pt>
                <c:pt idx="10">
                  <c:v>4.4400000000000004</c:v>
                </c:pt>
                <c:pt idx="11">
                  <c:v>4.3450000000000006</c:v>
                </c:pt>
                <c:pt idx="12">
                  <c:v>4.33</c:v>
                </c:pt>
                <c:pt idx="13">
                  <c:v>4.3600000000000003</c:v>
                </c:pt>
                <c:pt idx="14">
                  <c:v>4.99</c:v>
                </c:pt>
                <c:pt idx="15">
                  <c:v>6.1850000000000005</c:v>
                </c:pt>
                <c:pt idx="16">
                  <c:v>8.93</c:v>
                </c:pt>
                <c:pt idx="17">
                  <c:v>7.2249999999999996</c:v>
                </c:pt>
                <c:pt idx="18">
                  <c:v>9.2899999999999991</c:v>
                </c:pt>
                <c:pt idx="19">
                  <c:v>8.32</c:v>
                </c:pt>
                <c:pt idx="20">
                  <c:v>9.77</c:v>
                </c:pt>
                <c:pt idx="21">
                  <c:v>10.335000000000001</c:v>
                </c:pt>
                <c:pt idx="22">
                  <c:v>10.184999999999999</c:v>
                </c:pt>
                <c:pt idx="23">
                  <c:v>4.2750000000000004</c:v>
                </c:pt>
                <c:pt idx="24">
                  <c:v>4.2699999999999996</c:v>
                </c:pt>
                <c:pt idx="25">
                  <c:v>4.2449999999999992</c:v>
                </c:pt>
                <c:pt idx="26">
                  <c:v>4.51</c:v>
                </c:pt>
                <c:pt idx="27">
                  <c:v>4.8800000000000008</c:v>
                </c:pt>
                <c:pt idx="28">
                  <c:v>5.3250000000000002</c:v>
                </c:pt>
                <c:pt idx="29">
                  <c:v>9.8249999999999993</c:v>
                </c:pt>
                <c:pt idx="30">
                  <c:v>5.84</c:v>
                </c:pt>
                <c:pt idx="31">
                  <c:v>7.0950000000000006</c:v>
                </c:pt>
                <c:pt idx="32">
                  <c:v>8.34</c:v>
                </c:pt>
                <c:pt idx="33">
                  <c:v>10.094999999999999</c:v>
                </c:pt>
                <c:pt idx="34">
                  <c:v>10.37</c:v>
                </c:pt>
                <c:pt idx="35">
                  <c:v>10.25</c:v>
                </c:pt>
                <c:pt idx="36">
                  <c:v>10.35</c:v>
                </c:pt>
                <c:pt idx="37">
                  <c:v>6.3149999999999995</c:v>
                </c:pt>
                <c:pt idx="38">
                  <c:v>7.1349999999999998</c:v>
                </c:pt>
                <c:pt idx="39">
                  <c:v>4.3000000000000007</c:v>
                </c:pt>
                <c:pt idx="40">
                  <c:v>4.585</c:v>
                </c:pt>
                <c:pt idx="41">
                  <c:v>8.0650000000000013</c:v>
                </c:pt>
                <c:pt idx="42">
                  <c:v>4.8899999999999997</c:v>
                </c:pt>
                <c:pt idx="43">
                  <c:v>5.4749999999999996</c:v>
                </c:pt>
                <c:pt idx="44">
                  <c:v>9.2100000000000009</c:v>
                </c:pt>
                <c:pt idx="45">
                  <c:v>9.39</c:v>
                </c:pt>
                <c:pt idx="46">
                  <c:v>10.35</c:v>
                </c:pt>
                <c:pt idx="47">
                  <c:v>10.245000000000001</c:v>
                </c:pt>
                <c:pt idx="48">
                  <c:v>4.28</c:v>
                </c:pt>
                <c:pt idx="49">
                  <c:v>4.41</c:v>
                </c:pt>
                <c:pt idx="50">
                  <c:v>5.67</c:v>
                </c:pt>
                <c:pt idx="51">
                  <c:v>4.7699999999999996</c:v>
                </c:pt>
                <c:pt idx="52">
                  <c:v>6.45</c:v>
                </c:pt>
                <c:pt idx="53">
                  <c:v>7.36</c:v>
                </c:pt>
                <c:pt idx="54">
                  <c:v>8.76</c:v>
                </c:pt>
                <c:pt idx="55">
                  <c:v>9.1850000000000005</c:v>
                </c:pt>
                <c:pt idx="56">
                  <c:v>9.4849999999999994</c:v>
                </c:pt>
                <c:pt idx="57">
                  <c:v>9.49</c:v>
                </c:pt>
                <c:pt idx="58">
                  <c:v>6.3000000000000007</c:v>
                </c:pt>
                <c:pt idx="59">
                  <c:v>4.34</c:v>
                </c:pt>
                <c:pt idx="60">
                  <c:v>8.93</c:v>
                </c:pt>
                <c:pt idx="61">
                  <c:v>4.3149999999999995</c:v>
                </c:pt>
                <c:pt idx="62">
                  <c:v>4.6749999999999998</c:v>
                </c:pt>
                <c:pt idx="63">
                  <c:v>5.2949999999999999</c:v>
                </c:pt>
                <c:pt idx="64">
                  <c:v>8.27</c:v>
                </c:pt>
                <c:pt idx="65">
                  <c:v>10.32</c:v>
                </c:pt>
                <c:pt idx="66">
                  <c:v>7.51</c:v>
                </c:pt>
                <c:pt idx="67">
                  <c:v>4.6100000000000003</c:v>
                </c:pt>
                <c:pt idx="68">
                  <c:v>4.2699999999999996</c:v>
                </c:pt>
                <c:pt idx="69">
                  <c:v>8.379999999999999</c:v>
                </c:pt>
                <c:pt idx="70">
                  <c:v>8.8049999999999997</c:v>
                </c:pt>
                <c:pt idx="71">
                  <c:v>4.7449999999999992</c:v>
                </c:pt>
                <c:pt idx="72">
                  <c:v>5.3100000000000005</c:v>
                </c:pt>
                <c:pt idx="73">
                  <c:v>6.68</c:v>
                </c:pt>
                <c:pt idx="74">
                  <c:v>5.97</c:v>
                </c:pt>
                <c:pt idx="75">
                  <c:v>9.0299999999999994</c:v>
                </c:pt>
                <c:pt idx="76">
                  <c:v>9.08</c:v>
                </c:pt>
                <c:pt idx="77">
                  <c:v>9.14</c:v>
                </c:pt>
                <c:pt idx="78">
                  <c:v>9.1</c:v>
                </c:pt>
                <c:pt idx="79">
                  <c:v>4.4550000000000001</c:v>
                </c:pt>
                <c:pt idx="80">
                  <c:v>4.33</c:v>
                </c:pt>
                <c:pt idx="81">
                  <c:v>4.45</c:v>
                </c:pt>
                <c:pt idx="82">
                  <c:v>5.37</c:v>
                </c:pt>
                <c:pt idx="83">
                  <c:v>9.2899999999999991</c:v>
                </c:pt>
                <c:pt idx="84">
                  <c:v>9.2200000000000006</c:v>
                </c:pt>
                <c:pt idx="85">
                  <c:v>9.2200000000000006</c:v>
                </c:pt>
                <c:pt idx="86">
                  <c:v>4.32</c:v>
                </c:pt>
                <c:pt idx="87">
                  <c:v>4.2450000000000001</c:v>
                </c:pt>
                <c:pt idx="88">
                  <c:v>4.4450000000000003</c:v>
                </c:pt>
                <c:pt idx="89">
                  <c:v>4.5</c:v>
                </c:pt>
                <c:pt idx="90">
                  <c:v>4.75</c:v>
                </c:pt>
                <c:pt idx="91">
                  <c:v>5.9649999999999999</c:v>
                </c:pt>
                <c:pt idx="92">
                  <c:v>9.6549999999999994</c:v>
                </c:pt>
                <c:pt idx="93">
                  <c:v>7.17</c:v>
                </c:pt>
                <c:pt idx="94">
                  <c:v>9.09</c:v>
                </c:pt>
                <c:pt idx="95">
                  <c:v>7.98</c:v>
                </c:pt>
                <c:pt idx="96">
                  <c:v>8.7149999999999999</c:v>
                </c:pt>
                <c:pt idx="97">
                  <c:v>9.8500000000000014</c:v>
                </c:pt>
                <c:pt idx="98">
                  <c:v>9.98</c:v>
                </c:pt>
                <c:pt idx="99">
                  <c:v>9.4649999999999999</c:v>
                </c:pt>
                <c:pt idx="100">
                  <c:v>9.7349999999999994</c:v>
                </c:pt>
                <c:pt idx="101">
                  <c:v>4.1850000000000005</c:v>
                </c:pt>
                <c:pt idx="102">
                  <c:v>5.0449999999999999</c:v>
                </c:pt>
                <c:pt idx="103">
                  <c:v>7.8599999999999994</c:v>
                </c:pt>
                <c:pt idx="104">
                  <c:v>5.37</c:v>
                </c:pt>
                <c:pt idx="105">
                  <c:v>9.1999999999999993</c:v>
                </c:pt>
                <c:pt idx="106">
                  <c:v>8.68</c:v>
                </c:pt>
                <c:pt idx="107">
                  <c:v>9.379999999999999</c:v>
                </c:pt>
                <c:pt idx="108">
                  <c:v>10.309999999999999</c:v>
                </c:pt>
                <c:pt idx="109">
                  <c:v>10.295</c:v>
                </c:pt>
                <c:pt idx="110">
                  <c:v>4.21</c:v>
                </c:pt>
                <c:pt idx="111">
                  <c:v>4.18</c:v>
                </c:pt>
                <c:pt idx="112">
                  <c:v>4.2649999999999997</c:v>
                </c:pt>
                <c:pt idx="113">
                  <c:v>5.0650000000000004</c:v>
                </c:pt>
                <c:pt idx="114">
                  <c:v>4.9400000000000004</c:v>
                </c:pt>
                <c:pt idx="115">
                  <c:v>9.0449999999999999</c:v>
                </c:pt>
                <c:pt idx="116">
                  <c:v>5.69</c:v>
                </c:pt>
                <c:pt idx="117">
                  <c:v>9.4149999999999991</c:v>
                </c:pt>
                <c:pt idx="118">
                  <c:v>9.6350000000000016</c:v>
                </c:pt>
                <c:pt idx="119">
                  <c:v>10.08</c:v>
                </c:pt>
                <c:pt idx="120">
                  <c:v>10.355</c:v>
                </c:pt>
                <c:pt idx="121">
                  <c:v>4.21</c:v>
                </c:pt>
                <c:pt idx="122">
                  <c:v>4.2050000000000001</c:v>
                </c:pt>
                <c:pt idx="123">
                  <c:v>4.4850000000000003</c:v>
                </c:pt>
                <c:pt idx="124">
                  <c:v>4.7149999999999999</c:v>
                </c:pt>
                <c:pt idx="125">
                  <c:v>4.9499999999999993</c:v>
                </c:pt>
                <c:pt idx="126">
                  <c:v>5.81</c:v>
                </c:pt>
                <c:pt idx="127">
                  <c:v>6.76</c:v>
                </c:pt>
                <c:pt idx="128">
                  <c:v>8.3049999999999997</c:v>
                </c:pt>
                <c:pt idx="129">
                  <c:v>10.355</c:v>
                </c:pt>
                <c:pt idx="130">
                  <c:v>10.43</c:v>
                </c:pt>
                <c:pt idx="131">
                  <c:v>10.29</c:v>
                </c:pt>
                <c:pt idx="132">
                  <c:v>4.1400000000000006</c:v>
                </c:pt>
                <c:pt idx="133">
                  <c:v>4.2699999999999996</c:v>
                </c:pt>
                <c:pt idx="134">
                  <c:v>4.87</c:v>
                </c:pt>
                <c:pt idx="135">
                  <c:v>7.82</c:v>
                </c:pt>
                <c:pt idx="136">
                  <c:v>5.8000000000000007</c:v>
                </c:pt>
                <c:pt idx="137">
                  <c:v>6.69</c:v>
                </c:pt>
                <c:pt idx="138">
                  <c:v>9.24</c:v>
                </c:pt>
                <c:pt idx="139">
                  <c:v>9.5299999999999994</c:v>
                </c:pt>
                <c:pt idx="140">
                  <c:v>8.7199999999999989</c:v>
                </c:pt>
                <c:pt idx="141">
                  <c:v>9.0350000000000001</c:v>
                </c:pt>
                <c:pt idx="142">
                  <c:v>10.26</c:v>
                </c:pt>
                <c:pt idx="143">
                  <c:v>10.274999999999999</c:v>
                </c:pt>
                <c:pt idx="144">
                  <c:v>4.3550000000000004</c:v>
                </c:pt>
                <c:pt idx="145">
                  <c:v>4.3049999999999997</c:v>
                </c:pt>
                <c:pt idx="146">
                  <c:v>5.4649999999999999</c:v>
                </c:pt>
                <c:pt idx="147">
                  <c:v>6.52</c:v>
                </c:pt>
                <c:pt idx="148">
                  <c:v>8.1449999999999996</c:v>
                </c:pt>
                <c:pt idx="149">
                  <c:v>8.6900000000000013</c:v>
                </c:pt>
                <c:pt idx="150">
                  <c:v>9.2149999999999999</c:v>
                </c:pt>
                <c:pt idx="151">
                  <c:v>10.4</c:v>
                </c:pt>
                <c:pt idx="152">
                  <c:v>10.26</c:v>
                </c:pt>
                <c:pt idx="153">
                  <c:v>10.14</c:v>
                </c:pt>
                <c:pt idx="154">
                  <c:v>4.4950000000000001</c:v>
                </c:pt>
                <c:pt idx="155">
                  <c:v>8.8350000000000009</c:v>
                </c:pt>
                <c:pt idx="156">
                  <c:v>4.95</c:v>
                </c:pt>
                <c:pt idx="157">
                  <c:v>5.33</c:v>
                </c:pt>
                <c:pt idx="158">
                  <c:v>6.8849999999999998</c:v>
                </c:pt>
                <c:pt idx="159">
                  <c:v>6.1</c:v>
                </c:pt>
                <c:pt idx="160">
                  <c:v>9.379999999999999</c:v>
                </c:pt>
                <c:pt idx="161">
                  <c:v>9.81</c:v>
                </c:pt>
                <c:pt idx="162">
                  <c:v>4.26</c:v>
                </c:pt>
                <c:pt idx="163">
                  <c:v>4.34</c:v>
                </c:pt>
                <c:pt idx="164">
                  <c:v>4.51</c:v>
                </c:pt>
                <c:pt idx="165">
                  <c:v>4.1900000000000004</c:v>
                </c:pt>
                <c:pt idx="166">
                  <c:v>5.48</c:v>
                </c:pt>
                <c:pt idx="167">
                  <c:v>5.19</c:v>
                </c:pt>
                <c:pt idx="168">
                  <c:v>7.57</c:v>
                </c:pt>
                <c:pt idx="169">
                  <c:v>9.11</c:v>
                </c:pt>
                <c:pt idx="170">
                  <c:v>9.9400000000000013</c:v>
                </c:pt>
                <c:pt idx="171">
                  <c:v>5.3</c:v>
                </c:pt>
                <c:pt idx="172">
                  <c:v>4.92</c:v>
                </c:pt>
                <c:pt idx="173">
                  <c:v>9.2250000000000014</c:v>
                </c:pt>
                <c:pt idx="174">
                  <c:v>4.6099999999999994</c:v>
                </c:pt>
                <c:pt idx="175">
                  <c:v>7.44</c:v>
                </c:pt>
                <c:pt idx="176">
                  <c:v>8.19</c:v>
                </c:pt>
                <c:pt idx="177">
                  <c:v>4.2450000000000001</c:v>
                </c:pt>
                <c:pt idx="178">
                  <c:v>5.75</c:v>
                </c:pt>
                <c:pt idx="179">
                  <c:v>6.67</c:v>
                </c:pt>
                <c:pt idx="180">
                  <c:v>9.43</c:v>
                </c:pt>
                <c:pt idx="181">
                  <c:v>4.2149999999999999</c:v>
                </c:pt>
                <c:pt idx="182">
                  <c:v>4.2300000000000004</c:v>
                </c:pt>
                <c:pt idx="183">
                  <c:v>4.21</c:v>
                </c:pt>
                <c:pt idx="184">
                  <c:v>4.4400000000000004</c:v>
                </c:pt>
                <c:pt idx="185">
                  <c:v>4.62</c:v>
                </c:pt>
                <c:pt idx="186">
                  <c:v>5.9700000000000006</c:v>
                </c:pt>
                <c:pt idx="187">
                  <c:v>8.16</c:v>
                </c:pt>
                <c:pt idx="188">
                  <c:v>6.6099999999999994</c:v>
                </c:pt>
                <c:pt idx="189">
                  <c:v>9.1300000000000008</c:v>
                </c:pt>
                <c:pt idx="190">
                  <c:v>9.3099999999999987</c:v>
                </c:pt>
                <c:pt idx="191">
                  <c:v>9.17</c:v>
                </c:pt>
                <c:pt idx="192">
                  <c:v>9.26</c:v>
                </c:pt>
                <c:pt idx="193">
                  <c:v>4.33</c:v>
                </c:pt>
                <c:pt idx="194">
                  <c:v>4.1449999999999996</c:v>
                </c:pt>
                <c:pt idx="195">
                  <c:v>4.335</c:v>
                </c:pt>
                <c:pt idx="196">
                  <c:v>4.33</c:v>
                </c:pt>
                <c:pt idx="197">
                  <c:v>4.57</c:v>
                </c:pt>
                <c:pt idx="198">
                  <c:v>4.8550000000000004</c:v>
                </c:pt>
                <c:pt idx="199">
                  <c:v>7.6050000000000004</c:v>
                </c:pt>
                <c:pt idx="200">
                  <c:v>5.8450000000000006</c:v>
                </c:pt>
                <c:pt idx="201">
                  <c:v>9.5249999999999986</c:v>
                </c:pt>
                <c:pt idx="202">
                  <c:v>8.5449999999999999</c:v>
                </c:pt>
                <c:pt idx="203">
                  <c:v>10.210000000000001</c:v>
                </c:pt>
                <c:pt idx="204">
                  <c:v>9.6449999999999996</c:v>
                </c:pt>
                <c:pt idx="205">
                  <c:v>4.1999999999999993</c:v>
                </c:pt>
                <c:pt idx="206">
                  <c:v>4.165</c:v>
                </c:pt>
                <c:pt idx="207">
                  <c:v>4.1500000000000004</c:v>
                </c:pt>
                <c:pt idx="208">
                  <c:v>4.45</c:v>
                </c:pt>
                <c:pt idx="209">
                  <c:v>5.64</c:v>
                </c:pt>
                <c:pt idx="210">
                  <c:v>8.1999999999999993</c:v>
                </c:pt>
                <c:pt idx="211">
                  <c:v>10.225</c:v>
                </c:pt>
                <c:pt idx="212">
                  <c:v>4.1349999999999998</c:v>
                </c:pt>
                <c:pt idx="213">
                  <c:v>4.08</c:v>
                </c:pt>
                <c:pt idx="214">
                  <c:v>4.1999999999999993</c:v>
                </c:pt>
                <c:pt idx="215">
                  <c:v>4.4749999999999996</c:v>
                </c:pt>
                <c:pt idx="216">
                  <c:v>9.18</c:v>
                </c:pt>
                <c:pt idx="217">
                  <c:v>9.44</c:v>
                </c:pt>
                <c:pt idx="218">
                  <c:v>6.6349999999999998</c:v>
                </c:pt>
                <c:pt idx="219">
                  <c:v>7.6649999999999991</c:v>
                </c:pt>
                <c:pt idx="220">
                  <c:v>9.82</c:v>
                </c:pt>
                <c:pt idx="221">
                  <c:v>10.395</c:v>
                </c:pt>
                <c:pt idx="222">
                  <c:v>10.385000000000002</c:v>
                </c:pt>
                <c:pt idx="223">
                  <c:v>5.28</c:v>
                </c:pt>
                <c:pt idx="224">
                  <c:v>4.47</c:v>
                </c:pt>
                <c:pt idx="225">
                  <c:v>4.28</c:v>
                </c:pt>
                <c:pt idx="226">
                  <c:v>4.2</c:v>
                </c:pt>
                <c:pt idx="227">
                  <c:v>4.16</c:v>
                </c:pt>
                <c:pt idx="228">
                  <c:v>8.375</c:v>
                </c:pt>
                <c:pt idx="229">
                  <c:v>10.199999999999999</c:v>
                </c:pt>
                <c:pt idx="230">
                  <c:v>10.274999999999999</c:v>
                </c:pt>
                <c:pt idx="231">
                  <c:v>10.370000000000001</c:v>
                </c:pt>
                <c:pt idx="232">
                  <c:v>4.2200000000000006</c:v>
                </c:pt>
                <c:pt idx="233">
                  <c:v>4.18</c:v>
                </c:pt>
                <c:pt idx="234">
                  <c:v>4.1549999999999994</c:v>
                </c:pt>
                <c:pt idx="235">
                  <c:v>6.9450000000000003</c:v>
                </c:pt>
                <c:pt idx="236">
                  <c:v>6.1150000000000002</c:v>
                </c:pt>
                <c:pt idx="237">
                  <c:v>7.87</c:v>
                </c:pt>
                <c:pt idx="238">
                  <c:v>7.4050000000000002</c:v>
                </c:pt>
                <c:pt idx="239">
                  <c:v>8.6</c:v>
                </c:pt>
                <c:pt idx="240">
                  <c:v>9.25</c:v>
                </c:pt>
                <c:pt idx="241">
                  <c:v>9.26</c:v>
                </c:pt>
                <c:pt idx="242">
                  <c:v>10.274999999999999</c:v>
                </c:pt>
                <c:pt idx="243">
                  <c:v>9.42</c:v>
                </c:pt>
                <c:pt idx="244">
                  <c:v>6.4849999999999994</c:v>
                </c:pt>
                <c:pt idx="245">
                  <c:v>7.2649999999999997</c:v>
                </c:pt>
                <c:pt idx="246">
                  <c:v>4.21</c:v>
                </c:pt>
                <c:pt idx="247">
                  <c:v>4.13</c:v>
                </c:pt>
                <c:pt idx="248">
                  <c:v>4.25</c:v>
                </c:pt>
                <c:pt idx="249">
                  <c:v>5</c:v>
                </c:pt>
                <c:pt idx="250">
                  <c:v>8.11</c:v>
                </c:pt>
                <c:pt idx="251">
                  <c:v>8.89</c:v>
                </c:pt>
                <c:pt idx="252">
                  <c:v>5.6</c:v>
                </c:pt>
                <c:pt idx="253">
                  <c:v>9.370000000000001</c:v>
                </c:pt>
                <c:pt idx="254">
                  <c:v>9.3149999999999995</c:v>
                </c:pt>
                <c:pt idx="255">
                  <c:v>10.39</c:v>
                </c:pt>
                <c:pt idx="256">
                  <c:v>9.6</c:v>
                </c:pt>
                <c:pt idx="257">
                  <c:v>4.165</c:v>
                </c:pt>
                <c:pt idx="258">
                  <c:v>4.0549999999999997</c:v>
                </c:pt>
                <c:pt idx="259">
                  <c:v>5.18</c:v>
                </c:pt>
                <c:pt idx="260">
                  <c:v>4.33</c:v>
                </c:pt>
                <c:pt idx="261">
                  <c:v>6.08</c:v>
                </c:pt>
                <c:pt idx="262">
                  <c:v>8.4550000000000001</c:v>
                </c:pt>
                <c:pt idx="263">
                  <c:v>7.7850000000000001</c:v>
                </c:pt>
                <c:pt idx="264">
                  <c:v>9.27</c:v>
                </c:pt>
                <c:pt idx="265">
                  <c:v>6.97</c:v>
                </c:pt>
                <c:pt idx="266">
                  <c:v>9.8550000000000004</c:v>
                </c:pt>
                <c:pt idx="267">
                  <c:v>10.015000000000001</c:v>
                </c:pt>
                <c:pt idx="268">
                  <c:v>10.34</c:v>
                </c:pt>
                <c:pt idx="269">
                  <c:v>3.835</c:v>
                </c:pt>
                <c:pt idx="270">
                  <c:v>3.79</c:v>
                </c:pt>
                <c:pt idx="271">
                  <c:v>4.0650000000000004</c:v>
                </c:pt>
                <c:pt idx="272">
                  <c:v>5.52</c:v>
                </c:pt>
                <c:pt idx="273">
                  <c:v>8.81</c:v>
                </c:pt>
                <c:pt idx="274">
                  <c:v>5.58</c:v>
                </c:pt>
                <c:pt idx="275">
                  <c:v>4.37</c:v>
                </c:pt>
                <c:pt idx="276">
                  <c:v>8.81</c:v>
                </c:pt>
                <c:pt idx="277">
                  <c:v>9.23</c:v>
                </c:pt>
                <c:pt idx="278">
                  <c:v>9.07</c:v>
                </c:pt>
                <c:pt idx="279">
                  <c:v>8.52</c:v>
                </c:pt>
                <c:pt idx="280">
                  <c:v>4.47</c:v>
                </c:pt>
                <c:pt idx="281">
                  <c:v>9.07</c:v>
                </c:pt>
                <c:pt idx="282">
                  <c:v>5.63</c:v>
                </c:pt>
                <c:pt idx="283">
                  <c:v>5.67</c:v>
                </c:pt>
                <c:pt idx="284">
                  <c:v>6.36</c:v>
                </c:pt>
                <c:pt idx="285">
                  <c:v>9.2200000000000006</c:v>
                </c:pt>
                <c:pt idx="286">
                  <c:v>7.14</c:v>
                </c:pt>
                <c:pt idx="287">
                  <c:v>9.1950000000000003</c:v>
                </c:pt>
                <c:pt idx="288">
                  <c:v>4.3100000000000005</c:v>
                </c:pt>
                <c:pt idx="289">
                  <c:v>4.0600000000000005</c:v>
                </c:pt>
                <c:pt idx="290">
                  <c:v>4.8</c:v>
                </c:pt>
                <c:pt idx="291">
                  <c:v>8.4849999999999994</c:v>
                </c:pt>
                <c:pt idx="292">
                  <c:v>7.59</c:v>
                </c:pt>
                <c:pt idx="293">
                  <c:v>4.2949999999999999</c:v>
                </c:pt>
                <c:pt idx="294">
                  <c:v>4.1950000000000003</c:v>
                </c:pt>
                <c:pt idx="295">
                  <c:v>4.6349999999999998</c:v>
                </c:pt>
                <c:pt idx="296">
                  <c:v>6.18</c:v>
                </c:pt>
                <c:pt idx="297">
                  <c:v>7.76</c:v>
                </c:pt>
                <c:pt idx="298">
                  <c:v>9.2349999999999994</c:v>
                </c:pt>
                <c:pt idx="299">
                  <c:v>9.26</c:v>
                </c:pt>
                <c:pt idx="300">
                  <c:v>10.25</c:v>
                </c:pt>
                <c:pt idx="301">
                  <c:v>4.3000000000000007</c:v>
                </c:pt>
                <c:pt idx="302">
                  <c:v>4.2249999999999996</c:v>
                </c:pt>
                <c:pt idx="303">
                  <c:v>4.835</c:v>
                </c:pt>
                <c:pt idx="304">
                  <c:v>6.335</c:v>
                </c:pt>
                <c:pt idx="305">
                  <c:v>5.27</c:v>
                </c:pt>
                <c:pt idx="306">
                  <c:v>5.79</c:v>
                </c:pt>
                <c:pt idx="307">
                  <c:v>8.27</c:v>
                </c:pt>
                <c:pt idx="308">
                  <c:v>9.8949999999999996</c:v>
                </c:pt>
                <c:pt idx="309">
                  <c:v>10.155000000000001</c:v>
                </c:pt>
                <c:pt idx="310">
                  <c:v>4.2649999999999997</c:v>
                </c:pt>
                <c:pt idx="311">
                  <c:v>4.9000000000000004</c:v>
                </c:pt>
                <c:pt idx="312">
                  <c:v>6.31</c:v>
                </c:pt>
                <c:pt idx="313">
                  <c:v>10.25</c:v>
                </c:pt>
                <c:pt idx="314">
                  <c:v>10.315</c:v>
                </c:pt>
                <c:pt idx="315">
                  <c:v>4.24</c:v>
                </c:pt>
                <c:pt idx="316">
                  <c:v>4.2050000000000001</c:v>
                </c:pt>
                <c:pt idx="317">
                  <c:v>7.59</c:v>
                </c:pt>
                <c:pt idx="318">
                  <c:v>5.78</c:v>
                </c:pt>
                <c:pt idx="319">
                  <c:v>6.5749999999999993</c:v>
                </c:pt>
                <c:pt idx="320">
                  <c:v>5.36</c:v>
                </c:pt>
                <c:pt idx="321">
                  <c:v>8.129999999999999</c:v>
                </c:pt>
                <c:pt idx="322">
                  <c:v>10.49</c:v>
                </c:pt>
                <c:pt idx="323">
                  <c:v>10.36</c:v>
                </c:pt>
                <c:pt idx="324">
                  <c:v>10.345000000000001</c:v>
                </c:pt>
                <c:pt idx="325">
                  <c:v>10.414999999999999</c:v>
                </c:pt>
                <c:pt idx="326">
                  <c:v>4.3000000000000007</c:v>
                </c:pt>
                <c:pt idx="327">
                  <c:v>4.32</c:v>
                </c:pt>
                <c:pt idx="328">
                  <c:v>4.8100000000000005</c:v>
                </c:pt>
                <c:pt idx="329">
                  <c:v>5.3900000000000006</c:v>
                </c:pt>
                <c:pt idx="330">
                  <c:v>6.6400000000000006</c:v>
                </c:pt>
                <c:pt idx="331">
                  <c:v>8.495000000000001</c:v>
                </c:pt>
                <c:pt idx="332">
                  <c:v>7.6349999999999998</c:v>
                </c:pt>
                <c:pt idx="333">
                  <c:v>10.205</c:v>
                </c:pt>
                <c:pt idx="334">
                  <c:v>10.455</c:v>
                </c:pt>
                <c:pt idx="335">
                  <c:v>4.75</c:v>
                </c:pt>
                <c:pt idx="336">
                  <c:v>5.0050000000000008</c:v>
                </c:pt>
                <c:pt idx="337">
                  <c:v>4.2799999999999994</c:v>
                </c:pt>
                <c:pt idx="338">
                  <c:v>4.32</c:v>
                </c:pt>
                <c:pt idx="339">
                  <c:v>4.1050000000000004</c:v>
                </c:pt>
                <c:pt idx="340">
                  <c:v>5.8149999999999995</c:v>
                </c:pt>
                <c:pt idx="341">
                  <c:v>10.210000000000001</c:v>
                </c:pt>
                <c:pt idx="342">
                  <c:v>8.6150000000000002</c:v>
                </c:pt>
                <c:pt idx="343">
                  <c:v>9.17</c:v>
                </c:pt>
                <c:pt idx="344">
                  <c:v>9.7650000000000006</c:v>
                </c:pt>
                <c:pt idx="345">
                  <c:v>7.65</c:v>
                </c:pt>
                <c:pt idx="346">
                  <c:v>4.26</c:v>
                </c:pt>
                <c:pt idx="347">
                  <c:v>4.2149999999999999</c:v>
                </c:pt>
                <c:pt idx="348">
                  <c:v>4.3000000000000007</c:v>
                </c:pt>
                <c:pt idx="349">
                  <c:v>5.1050000000000004</c:v>
                </c:pt>
                <c:pt idx="350">
                  <c:v>6.3849999999999998</c:v>
                </c:pt>
                <c:pt idx="351">
                  <c:v>9.6950000000000003</c:v>
                </c:pt>
                <c:pt idx="352">
                  <c:v>10.215</c:v>
                </c:pt>
                <c:pt idx="353">
                  <c:v>8.2200000000000006</c:v>
                </c:pt>
                <c:pt idx="354">
                  <c:v>7.3000000000000007</c:v>
                </c:pt>
                <c:pt idx="355">
                  <c:v>9.85</c:v>
                </c:pt>
                <c:pt idx="356">
                  <c:v>10.295</c:v>
                </c:pt>
                <c:pt idx="357">
                  <c:v>4.26</c:v>
                </c:pt>
                <c:pt idx="358">
                  <c:v>4.43</c:v>
                </c:pt>
                <c:pt idx="359">
                  <c:v>4.1449999999999996</c:v>
                </c:pt>
                <c:pt idx="360">
                  <c:v>4.2249999999999996</c:v>
                </c:pt>
                <c:pt idx="361">
                  <c:v>6.3250000000000002</c:v>
                </c:pt>
                <c:pt idx="362">
                  <c:v>9.1750000000000007</c:v>
                </c:pt>
                <c:pt idx="363">
                  <c:v>9.32</c:v>
                </c:pt>
                <c:pt idx="364">
                  <c:v>9.07</c:v>
                </c:pt>
                <c:pt idx="365">
                  <c:v>4.2699999999999996</c:v>
                </c:pt>
                <c:pt idx="366">
                  <c:v>4.4000000000000004</c:v>
                </c:pt>
                <c:pt idx="367">
                  <c:v>6.1899999999999995</c:v>
                </c:pt>
                <c:pt idx="368">
                  <c:v>4.6099999999999994</c:v>
                </c:pt>
                <c:pt idx="369">
                  <c:v>8.4600000000000009</c:v>
                </c:pt>
                <c:pt idx="370">
                  <c:v>9.23</c:v>
                </c:pt>
                <c:pt idx="371">
                  <c:v>5.37</c:v>
                </c:pt>
                <c:pt idx="372">
                  <c:v>9.56</c:v>
                </c:pt>
                <c:pt idx="373">
                  <c:v>10.199999999999999</c:v>
                </c:pt>
                <c:pt idx="374">
                  <c:v>9.41</c:v>
                </c:pt>
                <c:pt idx="375">
                  <c:v>8.11</c:v>
                </c:pt>
                <c:pt idx="376">
                  <c:v>4.3650000000000002</c:v>
                </c:pt>
                <c:pt idx="377">
                  <c:v>4.2650000000000006</c:v>
                </c:pt>
                <c:pt idx="378">
                  <c:v>9.02</c:v>
                </c:pt>
                <c:pt idx="379">
                  <c:v>9.49</c:v>
                </c:pt>
                <c:pt idx="380">
                  <c:v>5.14</c:v>
                </c:pt>
                <c:pt idx="381">
                  <c:v>5.59</c:v>
                </c:pt>
                <c:pt idx="382">
                  <c:v>9.85</c:v>
                </c:pt>
                <c:pt idx="383">
                  <c:v>10.14</c:v>
                </c:pt>
                <c:pt idx="384">
                  <c:v>9.86</c:v>
                </c:pt>
                <c:pt idx="385">
                  <c:v>9.99</c:v>
                </c:pt>
                <c:pt idx="386">
                  <c:v>4.1500000000000004</c:v>
                </c:pt>
                <c:pt idx="387">
                  <c:v>4.07</c:v>
                </c:pt>
                <c:pt idx="388">
                  <c:v>5.49</c:v>
                </c:pt>
                <c:pt idx="389">
                  <c:v>4.42</c:v>
                </c:pt>
                <c:pt idx="390">
                  <c:v>6.16</c:v>
                </c:pt>
                <c:pt idx="391">
                  <c:v>7.5</c:v>
                </c:pt>
                <c:pt idx="392">
                  <c:v>8.5</c:v>
                </c:pt>
                <c:pt idx="393">
                  <c:v>10.55</c:v>
                </c:pt>
                <c:pt idx="394">
                  <c:v>9.5</c:v>
                </c:pt>
                <c:pt idx="395">
                  <c:v>10.3</c:v>
                </c:pt>
                <c:pt idx="396">
                  <c:v>10.105</c:v>
                </c:pt>
                <c:pt idx="397">
                  <c:v>4.25</c:v>
                </c:pt>
                <c:pt idx="398">
                  <c:v>4.13</c:v>
                </c:pt>
                <c:pt idx="399">
                  <c:v>4.54</c:v>
                </c:pt>
                <c:pt idx="400">
                  <c:v>7.81</c:v>
                </c:pt>
                <c:pt idx="401">
                  <c:v>7.415</c:v>
                </c:pt>
                <c:pt idx="402">
                  <c:v>10.46</c:v>
                </c:pt>
                <c:pt idx="403">
                  <c:v>10.605</c:v>
                </c:pt>
                <c:pt idx="404">
                  <c:v>10.34</c:v>
                </c:pt>
                <c:pt idx="405">
                  <c:v>10.44</c:v>
                </c:pt>
                <c:pt idx="406">
                  <c:v>10.32</c:v>
                </c:pt>
                <c:pt idx="407">
                  <c:v>10.375</c:v>
                </c:pt>
                <c:pt idx="408">
                  <c:v>4.2550000000000008</c:v>
                </c:pt>
                <c:pt idx="409">
                  <c:v>4.2249999999999996</c:v>
                </c:pt>
                <c:pt idx="410">
                  <c:v>4.2300000000000004</c:v>
                </c:pt>
                <c:pt idx="411">
                  <c:v>8.5299999999999994</c:v>
                </c:pt>
                <c:pt idx="412">
                  <c:v>7.59</c:v>
                </c:pt>
                <c:pt idx="413">
                  <c:v>9.3800000000000008</c:v>
                </c:pt>
                <c:pt idx="414">
                  <c:v>9.82</c:v>
                </c:pt>
                <c:pt idx="415">
                  <c:v>10.39</c:v>
                </c:pt>
                <c:pt idx="416">
                  <c:v>10.225</c:v>
                </c:pt>
                <c:pt idx="417">
                  <c:v>4.0549999999999997</c:v>
                </c:pt>
                <c:pt idx="418">
                  <c:v>4.1150000000000002</c:v>
                </c:pt>
                <c:pt idx="419">
                  <c:v>5.52</c:v>
                </c:pt>
                <c:pt idx="420">
                  <c:v>4.2349999999999994</c:v>
                </c:pt>
                <c:pt idx="421">
                  <c:v>6.6</c:v>
                </c:pt>
                <c:pt idx="422">
                  <c:v>9.2800000000000011</c:v>
                </c:pt>
                <c:pt idx="423">
                  <c:v>7.14</c:v>
                </c:pt>
                <c:pt idx="424">
                  <c:v>8.0850000000000009</c:v>
                </c:pt>
                <c:pt idx="425">
                  <c:v>10.02</c:v>
                </c:pt>
                <c:pt idx="426">
                  <c:v>10.199999999999999</c:v>
                </c:pt>
                <c:pt idx="427">
                  <c:v>4.1850000000000005</c:v>
                </c:pt>
                <c:pt idx="428">
                  <c:v>4.49</c:v>
                </c:pt>
                <c:pt idx="429">
                  <c:v>4.2850000000000001</c:v>
                </c:pt>
                <c:pt idx="430">
                  <c:v>4.6849999999999996</c:v>
                </c:pt>
                <c:pt idx="431">
                  <c:v>9.5399999999999991</c:v>
                </c:pt>
                <c:pt idx="432">
                  <c:v>10.06</c:v>
                </c:pt>
                <c:pt idx="433">
                  <c:v>8.1999999999999993</c:v>
                </c:pt>
                <c:pt idx="434">
                  <c:v>8.75</c:v>
                </c:pt>
                <c:pt idx="435">
                  <c:v>10.495000000000001</c:v>
                </c:pt>
                <c:pt idx="436">
                  <c:v>7.04</c:v>
                </c:pt>
                <c:pt idx="437">
                  <c:v>5.3650000000000002</c:v>
                </c:pt>
                <c:pt idx="438">
                  <c:v>4.3100000000000005</c:v>
                </c:pt>
                <c:pt idx="439">
                  <c:v>4.5299999999999994</c:v>
                </c:pt>
                <c:pt idx="440">
                  <c:v>4.125</c:v>
                </c:pt>
                <c:pt idx="441">
                  <c:v>7.875</c:v>
                </c:pt>
                <c:pt idx="442">
                  <c:v>10.190000000000001</c:v>
                </c:pt>
                <c:pt idx="443">
                  <c:v>8.8099999999999987</c:v>
                </c:pt>
                <c:pt idx="444">
                  <c:v>9.254999999999999</c:v>
                </c:pt>
                <c:pt idx="445">
                  <c:v>9.35</c:v>
                </c:pt>
                <c:pt idx="446">
                  <c:v>10.344999999999999</c:v>
                </c:pt>
                <c:pt idx="447">
                  <c:v>10.25</c:v>
                </c:pt>
                <c:pt idx="448">
                  <c:v>4.22</c:v>
                </c:pt>
                <c:pt idx="449">
                  <c:v>4.2949999999999999</c:v>
                </c:pt>
                <c:pt idx="450">
                  <c:v>6.8900000000000006</c:v>
                </c:pt>
                <c:pt idx="451">
                  <c:v>6</c:v>
                </c:pt>
                <c:pt idx="452">
                  <c:v>4.32</c:v>
                </c:pt>
                <c:pt idx="453">
                  <c:v>5.21</c:v>
                </c:pt>
                <c:pt idx="454">
                  <c:v>5.53</c:v>
                </c:pt>
                <c:pt idx="455">
                  <c:v>10.39</c:v>
                </c:pt>
                <c:pt idx="456">
                  <c:v>9.8949999999999996</c:v>
                </c:pt>
                <c:pt idx="457">
                  <c:v>10.275</c:v>
                </c:pt>
                <c:pt idx="458">
                  <c:v>9.7250000000000014</c:v>
                </c:pt>
                <c:pt idx="459">
                  <c:v>10.399999999999999</c:v>
                </c:pt>
                <c:pt idx="460">
                  <c:v>4.6349999999999998</c:v>
                </c:pt>
                <c:pt idx="461">
                  <c:v>6.3550000000000004</c:v>
                </c:pt>
                <c:pt idx="462">
                  <c:v>9.2899999999999991</c:v>
                </c:pt>
                <c:pt idx="463">
                  <c:v>10.35</c:v>
                </c:pt>
                <c:pt idx="464">
                  <c:v>7.6050000000000004</c:v>
                </c:pt>
                <c:pt idx="465">
                  <c:v>8.67</c:v>
                </c:pt>
                <c:pt idx="466">
                  <c:v>4.3499999999999996</c:v>
                </c:pt>
                <c:pt idx="467">
                  <c:v>5.17</c:v>
                </c:pt>
                <c:pt idx="468">
                  <c:v>5.42</c:v>
                </c:pt>
                <c:pt idx="469">
                  <c:v>6.7750000000000004</c:v>
                </c:pt>
                <c:pt idx="470">
                  <c:v>10.164999999999999</c:v>
                </c:pt>
                <c:pt idx="471">
                  <c:v>9.4</c:v>
                </c:pt>
                <c:pt idx="472">
                  <c:v>10.14</c:v>
                </c:pt>
                <c:pt idx="473">
                  <c:v>7.7349999999999994</c:v>
                </c:pt>
                <c:pt idx="474">
                  <c:v>4.22</c:v>
                </c:pt>
                <c:pt idx="475">
                  <c:v>5.14</c:v>
                </c:pt>
                <c:pt idx="476">
                  <c:v>8.6999999999999993</c:v>
                </c:pt>
                <c:pt idx="477">
                  <c:v>5.47</c:v>
                </c:pt>
                <c:pt idx="478">
                  <c:v>5.84</c:v>
                </c:pt>
                <c:pt idx="479">
                  <c:v>9.5500000000000007</c:v>
                </c:pt>
                <c:pt idx="480">
                  <c:v>10.17</c:v>
                </c:pt>
                <c:pt idx="481">
                  <c:v>9.82</c:v>
                </c:pt>
                <c:pt idx="482">
                  <c:v>9.82</c:v>
                </c:pt>
                <c:pt idx="483">
                  <c:v>4.1500000000000004</c:v>
                </c:pt>
                <c:pt idx="484">
                  <c:v>3.9950000000000001</c:v>
                </c:pt>
                <c:pt idx="485">
                  <c:v>4.1950000000000003</c:v>
                </c:pt>
                <c:pt idx="486">
                  <c:v>4.4700000000000006</c:v>
                </c:pt>
                <c:pt idx="487">
                  <c:v>8.2850000000000001</c:v>
                </c:pt>
                <c:pt idx="488">
                  <c:v>6.73</c:v>
                </c:pt>
                <c:pt idx="489">
                  <c:v>9.42</c:v>
                </c:pt>
                <c:pt idx="490">
                  <c:v>9.8699999999999992</c:v>
                </c:pt>
                <c:pt idx="491">
                  <c:v>10.245000000000001</c:v>
                </c:pt>
                <c:pt idx="492">
                  <c:v>10.145</c:v>
                </c:pt>
                <c:pt idx="493">
                  <c:v>10.105</c:v>
                </c:pt>
                <c:pt idx="494">
                  <c:v>4</c:v>
                </c:pt>
                <c:pt idx="495">
                  <c:v>4.07</c:v>
                </c:pt>
                <c:pt idx="496">
                  <c:v>3.99</c:v>
                </c:pt>
                <c:pt idx="497">
                  <c:v>4.1500000000000004</c:v>
                </c:pt>
                <c:pt idx="498">
                  <c:v>4.8450000000000006</c:v>
                </c:pt>
                <c:pt idx="499">
                  <c:v>4.4399999999999995</c:v>
                </c:pt>
                <c:pt idx="500">
                  <c:v>6.46</c:v>
                </c:pt>
                <c:pt idx="501">
                  <c:v>9.3000000000000007</c:v>
                </c:pt>
                <c:pt idx="502">
                  <c:v>6.99</c:v>
                </c:pt>
                <c:pt idx="503">
                  <c:v>9.4649999999999999</c:v>
                </c:pt>
                <c:pt idx="504">
                  <c:v>10.199999999999999</c:v>
                </c:pt>
                <c:pt idx="505">
                  <c:v>10.25</c:v>
                </c:pt>
                <c:pt idx="506">
                  <c:v>10.219999999999999</c:v>
                </c:pt>
                <c:pt idx="507">
                  <c:v>3.5750000000000002</c:v>
                </c:pt>
                <c:pt idx="508">
                  <c:v>3.61</c:v>
                </c:pt>
                <c:pt idx="509">
                  <c:v>6.31</c:v>
                </c:pt>
                <c:pt idx="510">
                  <c:v>5.52</c:v>
                </c:pt>
                <c:pt idx="511">
                  <c:v>4.9550000000000001</c:v>
                </c:pt>
                <c:pt idx="512">
                  <c:v>8.6349999999999998</c:v>
                </c:pt>
                <c:pt idx="513">
                  <c:v>8.92</c:v>
                </c:pt>
                <c:pt idx="514">
                  <c:v>10.164999999999999</c:v>
                </c:pt>
                <c:pt idx="515">
                  <c:v>9.99</c:v>
                </c:pt>
                <c:pt idx="516">
                  <c:v>4</c:v>
                </c:pt>
                <c:pt idx="517">
                  <c:v>3.92</c:v>
                </c:pt>
                <c:pt idx="518">
                  <c:v>6.335</c:v>
                </c:pt>
                <c:pt idx="519">
                  <c:v>4.1850000000000005</c:v>
                </c:pt>
                <c:pt idx="520">
                  <c:v>4.5749999999999993</c:v>
                </c:pt>
                <c:pt idx="521">
                  <c:v>4.9950000000000001</c:v>
                </c:pt>
                <c:pt idx="522">
                  <c:v>5.43</c:v>
                </c:pt>
                <c:pt idx="523">
                  <c:v>7.7149999999999999</c:v>
                </c:pt>
                <c:pt idx="524">
                  <c:v>9.7349999999999994</c:v>
                </c:pt>
                <c:pt idx="525">
                  <c:v>8.6050000000000004</c:v>
                </c:pt>
                <c:pt idx="526">
                  <c:v>9.27</c:v>
                </c:pt>
                <c:pt idx="527">
                  <c:v>10.239999999999998</c:v>
                </c:pt>
                <c:pt idx="528">
                  <c:v>9.2349999999999994</c:v>
                </c:pt>
                <c:pt idx="529">
                  <c:v>10.335000000000001</c:v>
                </c:pt>
                <c:pt idx="530">
                  <c:v>3.875</c:v>
                </c:pt>
                <c:pt idx="531">
                  <c:v>3.7649999999999997</c:v>
                </c:pt>
                <c:pt idx="532">
                  <c:v>5.63</c:v>
                </c:pt>
                <c:pt idx="533">
                  <c:v>3.88</c:v>
                </c:pt>
                <c:pt idx="534">
                  <c:v>4.1850000000000005</c:v>
                </c:pt>
                <c:pt idx="535">
                  <c:v>4.4849999999999994</c:v>
                </c:pt>
                <c:pt idx="536">
                  <c:v>4.88</c:v>
                </c:pt>
                <c:pt idx="537">
                  <c:v>10.23</c:v>
                </c:pt>
                <c:pt idx="538">
                  <c:v>9.33</c:v>
                </c:pt>
                <c:pt idx="539">
                  <c:v>8.3000000000000007</c:v>
                </c:pt>
                <c:pt idx="540">
                  <c:v>8.85</c:v>
                </c:pt>
                <c:pt idx="541">
                  <c:v>4.05</c:v>
                </c:pt>
                <c:pt idx="542">
                  <c:v>4.4249999999999998</c:v>
                </c:pt>
                <c:pt idx="543">
                  <c:v>5.37</c:v>
                </c:pt>
                <c:pt idx="544">
                  <c:v>6.29</c:v>
                </c:pt>
                <c:pt idx="545">
                  <c:v>8.1300000000000008</c:v>
                </c:pt>
                <c:pt idx="546">
                  <c:v>8.82</c:v>
                </c:pt>
                <c:pt idx="547">
                  <c:v>9.495000000000001</c:v>
                </c:pt>
                <c:pt idx="548">
                  <c:v>10.315</c:v>
                </c:pt>
                <c:pt idx="549">
                  <c:v>9.6349999999999998</c:v>
                </c:pt>
                <c:pt idx="550">
                  <c:v>3.9350000000000001</c:v>
                </c:pt>
                <c:pt idx="551">
                  <c:v>8.8449999999999989</c:v>
                </c:pt>
                <c:pt idx="552">
                  <c:v>5.18</c:v>
                </c:pt>
                <c:pt idx="553">
                  <c:v>5.3650000000000002</c:v>
                </c:pt>
                <c:pt idx="554">
                  <c:v>9.2899999999999991</c:v>
                </c:pt>
                <c:pt idx="555">
                  <c:v>10.335000000000001</c:v>
                </c:pt>
                <c:pt idx="556">
                  <c:v>4.18</c:v>
                </c:pt>
                <c:pt idx="557">
                  <c:v>6.21</c:v>
                </c:pt>
                <c:pt idx="558">
                  <c:v>6.7349999999999994</c:v>
                </c:pt>
                <c:pt idx="559">
                  <c:v>7.72</c:v>
                </c:pt>
                <c:pt idx="560">
                  <c:v>8.36</c:v>
                </c:pt>
                <c:pt idx="561">
                  <c:v>4.4700000000000006</c:v>
                </c:pt>
                <c:pt idx="562">
                  <c:v>9.25</c:v>
                </c:pt>
                <c:pt idx="563">
                  <c:v>9.379999999999999</c:v>
                </c:pt>
                <c:pt idx="564">
                  <c:v>4.75</c:v>
                </c:pt>
                <c:pt idx="565">
                  <c:v>10.220000000000001</c:v>
                </c:pt>
                <c:pt idx="566">
                  <c:v>9.35</c:v>
                </c:pt>
                <c:pt idx="567">
                  <c:v>9.56</c:v>
                </c:pt>
                <c:pt idx="568">
                  <c:v>3.77</c:v>
                </c:pt>
                <c:pt idx="569">
                  <c:v>3.83</c:v>
                </c:pt>
                <c:pt idx="570">
                  <c:v>8.6549999999999994</c:v>
                </c:pt>
                <c:pt idx="571">
                  <c:v>9.42</c:v>
                </c:pt>
                <c:pt idx="572">
                  <c:v>5.26</c:v>
                </c:pt>
                <c:pt idx="573">
                  <c:v>5.44</c:v>
                </c:pt>
                <c:pt idx="574">
                  <c:v>5.81</c:v>
                </c:pt>
                <c:pt idx="575">
                  <c:v>9.5449999999999999</c:v>
                </c:pt>
                <c:pt idx="576">
                  <c:v>9.81</c:v>
                </c:pt>
                <c:pt idx="577">
                  <c:v>9.91</c:v>
                </c:pt>
                <c:pt idx="578">
                  <c:v>4.34</c:v>
                </c:pt>
                <c:pt idx="579">
                  <c:v>5.15</c:v>
                </c:pt>
                <c:pt idx="580">
                  <c:v>5.7850000000000001</c:v>
                </c:pt>
                <c:pt idx="581">
                  <c:v>6.8550000000000004</c:v>
                </c:pt>
                <c:pt idx="582">
                  <c:v>7.84</c:v>
                </c:pt>
                <c:pt idx="583">
                  <c:v>9.5350000000000001</c:v>
                </c:pt>
                <c:pt idx="584">
                  <c:v>10.34</c:v>
                </c:pt>
                <c:pt idx="585">
                  <c:v>10.46</c:v>
                </c:pt>
                <c:pt idx="586">
                  <c:v>4.37</c:v>
                </c:pt>
                <c:pt idx="587">
                  <c:v>5.14</c:v>
                </c:pt>
                <c:pt idx="588">
                  <c:v>5.58</c:v>
                </c:pt>
                <c:pt idx="589">
                  <c:v>9.5449999999999999</c:v>
                </c:pt>
                <c:pt idx="590">
                  <c:v>7.4649999999999999</c:v>
                </c:pt>
                <c:pt idx="591">
                  <c:v>10.004999999999999</c:v>
                </c:pt>
                <c:pt idx="592">
                  <c:v>10.29</c:v>
                </c:pt>
                <c:pt idx="593">
                  <c:v>10.33</c:v>
                </c:pt>
                <c:pt idx="594">
                  <c:v>10.46</c:v>
                </c:pt>
                <c:pt idx="595">
                  <c:v>5.49</c:v>
                </c:pt>
                <c:pt idx="596">
                  <c:v>4.51</c:v>
                </c:pt>
                <c:pt idx="597">
                  <c:v>5.0350000000000001</c:v>
                </c:pt>
                <c:pt idx="598">
                  <c:v>4.4000000000000004</c:v>
                </c:pt>
                <c:pt idx="599">
                  <c:v>9.52</c:v>
                </c:pt>
                <c:pt idx="600">
                  <c:v>10.050000000000001</c:v>
                </c:pt>
                <c:pt idx="601">
                  <c:v>6.66</c:v>
                </c:pt>
                <c:pt idx="602">
                  <c:v>7.7349999999999994</c:v>
                </c:pt>
                <c:pt idx="603">
                  <c:v>8.6</c:v>
                </c:pt>
                <c:pt idx="604">
                  <c:v>10.344999999999999</c:v>
                </c:pt>
                <c:pt idx="605">
                  <c:v>10.184999999999999</c:v>
                </c:pt>
                <c:pt idx="606">
                  <c:v>4.4000000000000004</c:v>
                </c:pt>
                <c:pt idx="607">
                  <c:v>4.2699999999999996</c:v>
                </c:pt>
                <c:pt idx="608">
                  <c:v>4.3650000000000002</c:v>
                </c:pt>
                <c:pt idx="609">
                  <c:v>4.9349999999999996</c:v>
                </c:pt>
                <c:pt idx="610">
                  <c:v>6.8250000000000002</c:v>
                </c:pt>
                <c:pt idx="611">
                  <c:v>7.7349999999999994</c:v>
                </c:pt>
                <c:pt idx="612">
                  <c:v>8.5399999999999991</c:v>
                </c:pt>
                <c:pt idx="613">
                  <c:v>9</c:v>
                </c:pt>
                <c:pt idx="614">
                  <c:v>9.25</c:v>
                </c:pt>
                <c:pt idx="615">
                  <c:v>9.2949999999999999</c:v>
                </c:pt>
                <c:pt idx="616">
                  <c:v>10.234999999999999</c:v>
                </c:pt>
                <c:pt idx="617">
                  <c:v>9.9700000000000006</c:v>
                </c:pt>
                <c:pt idx="618">
                  <c:v>10.48</c:v>
                </c:pt>
                <c:pt idx="619">
                  <c:v>4.91</c:v>
                </c:pt>
                <c:pt idx="620">
                  <c:v>4.415</c:v>
                </c:pt>
                <c:pt idx="621">
                  <c:v>5.36</c:v>
                </c:pt>
                <c:pt idx="622">
                  <c:v>9.14</c:v>
                </c:pt>
                <c:pt idx="623">
                  <c:v>9.3550000000000004</c:v>
                </c:pt>
                <c:pt idx="624">
                  <c:v>5.585</c:v>
                </c:pt>
                <c:pt idx="625">
                  <c:v>6.55</c:v>
                </c:pt>
                <c:pt idx="626">
                  <c:v>9.4849999999999994</c:v>
                </c:pt>
                <c:pt idx="627">
                  <c:v>10.4</c:v>
                </c:pt>
                <c:pt idx="628">
                  <c:v>9.44</c:v>
                </c:pt>
                <c:pt idx="629">
                  <c:v>10.295</c:v>
                </c:pt>
                <c:pt idx="630">
                  <c:v>9.7899999999999991</c:v>
                </c:pt>
                <c:pt idx="631">
                  <c:v>6.5299999999999994</c:v>
                </c:pt>
                <c:pt idx="632">
                  <c:v>5.36</c:v>
                </c:pt>
                <c:pt idx="633">
                  <c:v>4.3849999999999998</c:v>
                </c:pt>
                <c:pt idx="634">
                  <c:v>4.8100000000000005</c:v>
                </c:pt>
                <c:pt idx="635">
                  <c:v>7.0350000000000001</c:v>
                </c:pt>
                <c:pt idx="636">
                  <c:v>4.2300000000000004</c:v>
                </c:pt>
                <c:pt idx="637">
                  <c:v>4.42</c:v>
                </c:pt>
                <c:pt idx="638">
                  <c:v>5.7750000000000004</c:v>
                </c:pt>
                <c:pt idx="639">
                  <c:v>8.9350000000000005</c:v>
                </c:pt>
                <c:pt idx="640">
                  <c:v>9.65</c:v>
                </c:pt>
                <c:pt idx="641">
                  <c:v>9.8150000000000013</c:v>
                </c:pt>
                <c:pt idx="642">
                  <c:v>10.074999999999999</c:v>
                </c:pt>
                <c:pt idx="643">
                  <c:v>10.24</c:v>
                </c:pt>
                <c:pt idx="644">
                  <c:v>10.254999999999999</c:v>
                </c:pt>
                <c:pt idx="645">
                  <c:v>4.17</c:v>
                </c:pt>
                <c:pt idx="646">
                  <c:v>4.2149999999999999</c:v>
                </c:pt>
                <c:pt idx="647">
                  <c:v>5.24</c:v>
                </c:pt>
                <c:pt idx="648">
                  <c:v>5.7449999999999992</c:v>
                </c:pt>
                <c:pt idx="649">
                  <c:v>6.5549999999999997</c:v>
                </c:pt>
                <c:pt idx="650">
                  <c:v>7.9550000000000001</c:v>
                </c:pt>
                <c:pt idx="651">
                  <c:v>8.5850000000000009</c:v>
                </c:pt>
                <c:pt idx="652">
                  <c:v>8.82</c:v>
                </c:pt>
                <c:pt idx="653">
                  <c:v>9.4149999999999991</c:v>
                </c:pt>
                <c:pt idx="654">
                  <c:v>9.0949999999999989</c:v>
                </c:pt>
                <c:pt idx="655">
                  <c:v>9.16</c:v>
                </c:pt>
                <c:pt idx="656">
                  <c:v>8.9600000000000009</c:v>
                </c:pt>
                <c:pt idx="657">
                  <c:v>9.15</c:v>
                </c:pt>
                <c:pt idx="658">
                  <c:v>9.2750000000000004</c:v>
                </c:pt>
                <c:pt idx="659">
                  <c:v>8.39</c:v>
                </c:pt>
                <c:pt idx="660">
                  <c:v>5.38</c:v>
                </c:pt>
                <c:pt idx="661">
                  <c:v>5.6550000000000002</c:v>
                </c:pt>
                <c:pt idx="662">
                  <c:v>4.3650000000000002</c:v>
                </c:pt>
                <c:pt idx="663">
                  <c:v>6.17</c:v>
                </c:pt>
                <c:pt idx="664">
                  <c:v>7.58</c:v>
                </c:pt>
                <c:pt idx="665">
                  <c:v>4.2650000000000006</c:v>
                </c:pt>
                <c:pt idx="666">
                  <c:v>4.3100000000000005</c:v>
                </c:pt>
                <c:pt idx="667">
                  <c:v>4.3849999999999998</c:v>
                </c:pt>
                <c:pt idx="668">
                  <c:v>5.09</c:v>
                </c:pt>
                <c:pt idx="669">
                  <c:v>5.85</c:v>
                </c:pt>
                <c:pt idx="670">
                  <c:v>6.6999999999999993</c:v>
                </c:pt>
                <c:pt idx="671">
                  <c:v>7.42</c:v>
                </c:pt>
                <c:pt idx="672">
                  <c:v>8.3450000000000006</c:v>
                </c:pt>
                <c:pt idx="673">
                  <c:v>8.8649999999999984</c:v>
                </c:pt>
                <c:pt idx="674">
                  <c:v>9.61</c:v>
                </c:pt>
                <c:pt idx="675">
                  <c:v>9.9499999999999993</c:v>
                </c:pt>
                <c:pt idx="676">
                  <c:v>9.7249999999999996</c:v>
                </c:pt>
                <c:pt idx="677">
                  <c:v>9.8849999999999998</c:v>
                </c:pt>
                <c:pt idx="678">
                  <c:v>10.074999999999999</c:v>
                </c:pt>
                <c:pt idx="679">
                  <c:v>4.4000000000000004</c:v>
                </c:pt>
                <c:pt idx="680">
                  <c:v>4.3550000000000004</c:v>
                </c:pt>
                <c:pt idx="681">
                  <c:v>4.21</c:v>
                </c:pt>
                <c:pt idx="682">
                  <c:v>4.59</c:v>
                </c:pt>
                <c:pt idx="683">
                  <c:v>7.99</c:v>
                </c:pt>
                <c:pt idx="684">
                  <c:v>9.3949999999999996</c:v>
                </c:pt>
                <c:pt idx="685">
                  <c:v>9.41</c:v>
                </c:pt>
                <c:pt idx="686">
                  <c:v>10.295</c:v>
                </c:pt>
                <c:pt idx="687">
                  <c:v>10.309999999999999</c:v>
                </c:pt>
                <c:pt idx="688">
                  <c:v>10.24</c:v>
                </c:pt>
                <c:pt idx="689">
                  <c:v>4.3650000000000002</c:v>
                </c:pt>
                <c:pt idx="690">
                  <c:v>4.375</c:v>
                </c:pt>
                <c:pt idx="691">
                  <c:v>5.57</c:v>
                </c:pt>
                <c:pt idx="692">
                  <c:v>7.18</c:v>
                </c:pt>
                <c:pt idx="693">
                  <c:v>8.66</c:v>
                </c:pt>
                <c:pt idx="694">
                  <c:v>10.3</c:v>
                </c:pt>
                <c:pt idx="695">
                  <c:v>10.425000000000001</c:v>
                </c:pt>
                <c:pt idx="696">
                  <c:v>4.4050000000000002</c:v>
                </c:pt>
                <c:pt idx="697">
                  <c:v>4.93</c:v>
                </c:pt>
                <c:pt idx="698">
                  <c:v>5.7799999999999994</c:v>
                </c:pt>
                <c:pt idx="699">
                  <c:v>8.11</c:v>
                </c:pt>
                <c:pt idx="700">
                  <c:v>9.49</c:v>
                </c:pt>
                <c:pt idx="701">
                  <c:v>9.9250000000000007</c:v>
                </c:pt>
                <c:pt idx="702">
                  <c:v>10.18</c:v>
                </c:pt>
                <c:pt idx="703">
                  <c:v>10.465</c:v>
                </c:pt>
                <c:pt idx="704">
                  <c:v>10.33</c:v>
                </c:pt>
                <c:pt idx="705">
                  <c:v>10.36</c:v>
                </c:pt>
                <c:pt idx="706">
                  <c:v>4.3650000000000002</c:v>
                </c:pt>
                <c:pt idx="707">
                  <c:v>4.2949999999999999</c:v>
                </c:pt>
                <c:pt idx="708">
                  <c:v>4.38</c:v>
                </c:pt>
                <c:pt idx="709">
                  <c:v>4.9800000000000004</c:v>
                </c:pt>
                <c:pt idx="710">
                  <c:v>5.2450000000000001</c:v>
                </c:pt>
                <c:pt idx="711">
                  <c:v>9.1849999999999987</c:v>
                </c:pt>
                <c:pt idx="712">
                  <c:v>10.475</c:v>
                </c:pt>
                <c:pt idx="713">
                  <c:v>7.83</c:v>
                </c:pt>
                <c:pt idx="714">
                  <c:v>9.2750000000000004</c:v>
                </c:pt>
                <c:pt idx="715">
                  <c:v>4.3499999999999996</c:v>
                </c:pt>
                <c:pt idx="716">
                  <c:v>4.4399999999999995</c:v>
                </c:pt>
                <c:pt idx="717">
                  <c:v>4.7349999999999994</c:v>
                </c:pt>
                <c:pt idx="718">
                  <c:v>5.0150000000000006</c:v>
                </c:pt>
                <c:pt idx="719">
                  <c:v>5.54</c:v>
                </c:pt>
                <c:pt idx="720">
                  <c:v>8.1900000000000013</c:v>
                </c:pt>
                <c:pt idx="721">
                  <c:v>9.3949999999999996</c:v>
                </c:pt>
                <c:pt idx="722">
                  <c:v>9.4450000000000003</c:v>
                </c:pt>
                <c:pt idx="723">
                  <c:v>10.469999999999999</c:v>
                </c:pt>
                <c:pt idx="724">
                  <c:v>10.399999999999999</c:v>
                </c:pt>
                <c:pt idx="725">
                  <c:v>4.415</c:v>
                </c:pt>
                <c:pt idx="726">
                  <c:v>4.2949999999999999</c:v>
                </c:pt>
                <c:pt idx="727">
                  <c:v>4.8</c:v>
                </c:pt>
                <c:pt idx="728">
                  <c:v>5.12</c:v>
                </c:pt>
                <c:pt idx="729">
                  <c:v>5.6899999999999995</c:v>
                </c:pt>
                <c:pt idx="730">
                  <c:v>6.4450000000000003</c:v>
                </c:pt>
                <c:pt idx="731">
                  <c:v>7.9550000000000001</c:v>
                </c:pt>
                <c:pt idx="732">
                  <c:v>9.0650000000000013</c:v>
                </c:pt>
                <c:pt idx="733">
                  <c:v>9.504999999999999</c:v>
                </c:pt>
                <c:pt idx="734">
                  <c:v>10.525</c:v>
                </c:pt>
                <c:pt idx="735">
                  <c:v>9.85</c:v>
                </c:pt>
                <c:pt idx="736">
                  <c:v>10.3</c:v>
                </c:pt>
                <c:pt idx="737">
                  <c:v>4.415</c:v>
                </c:pt>
                <c:pt idx="738">
                  <c:v>4.45</c:v>
                </c:pt>
                <c:pt idx="739">
                  <c:v>5.55</c:v>
                </c:pt>
                <c:pt idx="740">
                  <c:v>5.9700000000000006</c:v>
                </c:pt>
                <c:pt idx="741">
                  <c:v>6.835</c:v>
                </c:pt>
                <c:pt idx="742">
                  <c:v>9.1449999999999996</c:v>
                </c:pt>
                <c:pt idx="743">
                  <c:v>9.14</c:v>
                </c:pt>
                <c:pt idx="744">
                  <c:v>10.28</c:v>
                </c:pt>
                <c:pt idx="745">
                  <c:v>10.175000000000001</c:v>
                </c:pt>
                <c:pt idx="746">
                  <c:v>4.4550000000000001</c:v>
                </c:pt>
                <c:pt idx="747">
                  <c:v>4.32</c:v>
                </c:pt>
                <c:pt idx="748">
                  <c:v>4.9249999999999998</c:v>
                </c:pt>
                <c:pt idx="749">
                  <c:v>5.38</c:v>
                </c:pt>
                <c:pt idx="750">
                  <c:v>6.5950000000000006</c:v>
                </c:pt>
                <c:pt idx="751">
                  <c:v>8.2249999999999996</c:v>
                </c:pt>
                <c:pt idx="752">
                  <c:v>8.8150000000000013</c:v>
                </c:pt>
                <c:pt idx="753">
                  <c:v>9.32</c:v>
                </c:pt>
                <c:pt idx="754">
                  <c:v>9.7800000000000011</c:v>
                </c:pt>
                <c:pt idx="755">
                  <c:v>9.68</c:v>
                </c:pt>
                <c:pt idx="756">
                  <c:v>10.275</c:v>
                </c:pt>
                <c:pt idx="757">
                  <c:v>4.38</c:v>
                </c:pt>
                <c:pt idx="758">
                  <c:v>4.41</c:v>
                </c:pt>
                <c:pt idx="759">
                  <c:v>4.3900000000000006</c:v>
                </c:pt>
                <c:pt idx="760">
                  <c:v>4.9749999999999996</c:v>
                </c:pt>
                <c:pt idx="761">
                  <c:v>5.5</c:v>
                </c:pt>
                <c:pt idx="762">
                  <c:v>6.7750000000000004</c:v>
                </c:pt>
                <c:pt idx="763">
                  <c:v>7.63</c:v>
                </c:pt>
                <c:pt idx="764">
                  <c:v>9.33</c:v>
                </c:pt>
                <c:pt idx="765">
                  <c:v>9.7899999999999991</c:v>
                </c:pt>
                <c:pt idx="766">
                  <c:v>9.81</c:v>
                </c:pt>
                <c:pt idx="767">
                  <c:v>10.33</c:v>
                </c:pt>
                <c:pt idx="768">
                  <c:v>9.8204999999999991</c:v>
                </c:pt>
                <c:pt idx="769">
                  <c:v>9.82</c:v>
                </c:pt>
              </c:numCache>
            </c:numRef>
          </c:xVal>
          <c:yVal>
            <c:numRef>
              <c:f>'NeuralTools-Summary'!$E$1003:$E$1772</c:f>
              <c:numCache>
                <c:formatCode>0.00</c:formatCode>
                <c:ptCount val="770"/>
                <c:pt idx="0">
                  <c:v>0.18801069426002925</c:v>
                </c:pt>
                <c:pt idx="1">
                  <c:v>0.20833444156685132</c:v>
                </c:pt>
                <c:pt idx="2">
                  <c:v>2.570228514964068E-2</c:v>
                </c:pt>
                <c:pt idx="3">
                  <c:v>-0.16151637253470508</c:v>
                </c:pt>
                <c:pt idx="4">
                  <c:v>-0.1196940732336671</c:v>
                </c:pt>
                <c:pt idx="5">
                  <c:v>-0.41901483314102972</c:v>
                </c:pt>
                <c:pt idx="6">
                  <c:v>-0.26766916977706323</c:v>
                </c:pt>
                <c:pt idx="7">
                  <c:v>-7.4116823696231293E-2</c:v>
                </c:pt>
                <c:pt idx="8">
                  <c:v>-0.1957011745592343</c:v>
                </c:pt>
                <c:pt idx="9">
                  <c:v>-0.19737016315406741</c:v>
                </c:pt>
                <c:pt idx="10">
                  <c:v>-0.23013636012126515</c:v>
                </c:pt>
                <c:pt idx="11">
                  <c:v>0.15045703920499776</c:v>
                </c:pt>
                <c:pt idx="12">
                  <c:v>0.22019657726252717</c:v>
                </c:pt>
                <c:pt idx="13">
                  <c:v>0.29781481580010105</c:v>
                </c:pt>
                <c:pt idx="14">
                  <c:v>-3.368651023376934E-2</c:v>
                </c:pt>
                <c:pt idx="15">
                  <c:v>0.30931043865260133</c:v>
                </c:pt>
                <c:pt idx="16">
                  <c:v>0.13952612991410263</c:v>
                </c:pt>
                <c:pt idx="17">
                  <c:v>0.10712967772868254</c:v>
                </c:pt>
                <c:pt idx="18">
                  <c:v>-8.5541624514213765E-3</c:v>
                </c:pt>
                <c:pt idx="19">
                  <c:v>0.25776850183025601</c:v>
                </c:pt>
                <c:pt idx="20">
                  <c:v>-9.9795010528634265E-2</c:v>
                </c:pt>
                <c:pt idx="21">
                  <c:v>-7.7775731754794464E-3</c:v>
                </c:pt>
                <c:pt idx="22">
                  <c:v>-0.11662665581307152</c:v>
                </c:pt>
                <c:pt idx="23">
                  <c:v>0.20446221355829319</c:v>
                </c:pt>
                <c:pt idx="24">
                  <c:v>0.13417991945464891</c:v>
                </c:pt>
                <c:pt idx="25">
                  <c:v>-1.5172021947975622E-2</c:v>
                </c:pt>
                <c:pt idx="26">
                  <c:v>-6.6198232228883214E-2</c:v>
                </c:pt>
                <c:pt idx="27">
                  <c:v>-8.3240336784468738E-2</c:v>
                </c:pt>
                <c:pt idx="28">
                  <c:v>-0.12988426956350896</c:v>
                </c:pt>
                <c:pt idx="29">
                  <c:v>0.53293861918479379</c:v>
                </c:pt>
                <c:pt idx="30">
                  <c:v>-0.84552047825931442</c:v>
                </c:pt>
                <c:pt idx="31">
                  <c:v>-0.75779047875978378</c:v>
                </c:pt>
                <c:pt idx="32">
                  <c:v>-0.37815268352622766</c:v>
                </c:pt>
                <c:pt idx="33">
                  <c:v>0.43470916180520369</c:v>
                </c:pt>
                <c:pt idx="34">
                  <c:v>0.32068743340636097</c:v>
                </c:pt>
                <c:pt idx="35">
                  <c:v>3.5959290013853007E-2</c:v>
                </c:pt>
                <c:pt idx="36">
                  <c:v>2.8197784125469028E-2</c:v>
                </c:pt>
                <c:pt idx="37">
                  <c:v>-2.0172157645181876E-2</c:v>
                </c:pt>
                <c:pt idx="38">
                  <c:v>-0.38464424657978213</c:v>
                </c:pt>
                <c:pt idx="39">
                  <c:v>8.4240343416150054E-2</c:v>
                </c:pt>
                <c:pt idx="40">
                  <c:v>9.0448088018518114E-2</c:v>
                </c:pt>
                <c:pt idx="41">
                  <c:v>-0.41868950679832118</c:v>
                </c:pt>
                <c:pt idx="42">
                  <c:v>0.10533458335866985</c:v>
                </c:pt>
                <c:pt idx="43">
                  <c:v>0.28172886730449953</c:v>
                </c:pt>
                <c:pt idx="44">
                  <c:v>0.14262853871566605</c:v>
                </c:pt>
                <c:pt idx="45">
                  <c:v>-4.0100570251642154E-3</c:v>
                </c:pt>
                <c:pt idx="46">
                  <c:v>0.26685233766777117</c:v>
                </c:pt>
                <c:pt idx="47">
                  <c:v>2.918525535879013E-2</c:v>
                </c:pt>
                <c:pt idx="48">
                  <c:v>0.18674775690813217</c:v>
                </c:pt>
                <c:pt idx="49">
                  <c:v>0.21231272181931526</c:v>
                </c:pt>
                <c:pt idx="50">
                  <c:v>0.65626522296800793</c:v>
                </c:pt>
                <c:pt idx="51">
                  <c:v>0.35328359206576287</c:v>
                </c:pt>
                <c:pt idx="52">
                  <c:v>0.73990342357636418</c:v>
                </c:pt>
                <c:pt idx="53">
                  <c:v>0.70988965428336304</c:v>
                </c:pt>
                <c:pt idx="54">
                  <c:v>0.42505766753153473</c:v>
                </c:pt>
                <c:pt idx="55">
                  <c:v>-4.4890505531274272E-3</c:v>
                </c:pt>
                <c:pt idx="56">
                  <c:v>-4.6844051610175796E-2</c:v>
                </c:pt>
                <c:pt idx="57">
                  <c:v>-0.21635937323326182</c:v>
                </c:pt>
                <c:pt idx="58">
                  <c:v>-0.58129108175745881</c:v>
                </c:pt>
                <c:pt idx="59">
                  <c:v>0.19875706153753825</c:v>
                </c:pt>
                <c:pt idx="60">
                  <c:v>-0.16848502937035015</c:v>
                </c:pt>
                <c:pt idx="61">
                  <c:v>-0.14228090617596756</c:v>
                </c:pt>
                <c:pt idx="62">
                  <c:v>-0.29434256708934736</c:v>
                </c:pt>
                <c:pt idx="63">
                  <c:v>-0.51958168098571456</c:v>
                </c:pt>
                <c:pt idx="64">
                  <c:v>-0.38562182611897633</c:v>
                </c:pt>
                <c:pt idx="65">
                  <c:v>0.21748385616381327</c:v>
                </c:pt>
                <c:pt idx="66">
                  <c:v>-0.9169230943812785</c:v>
                </c:pt>
                <c:pt idx="67">
                  <c:v>0.46790556502109748</c:v>
                </c:pt>
                <c:pt idx="68">
                  <c:v>2.8370060450775725E-2</c:v>
                </c:pt>
                <c:pt idx="69">
                  <c:v>-0.61768740322495574</c:v>
                </c:pt>
                <c:pt idx="70">
                  <c:v>-0.48421623541326575</c:v>
                </c:pt>
                <c:pt idx="71">
                  <c:v>-0.41551445085128513</c:v>
                </c:pt>
                <c:pt idx="72">
                  <c:v>-0.26218759650356027</c:v>
                </c:pt>
                <c:pt idx="73">
                  <c:v>-0.93379023409241668</c:v>
                </c:pt>
                <c:pt idx="74">
                  <c:v>-0.54589533041775518</c:v>
                </c:pt>
                <c:pt idx="75">
                  <c:v>-0.50391446817736352</c:v>
                </c:pt>
                <c:pt idx="76">
                  <c:v>-0.68900092026895088</c:v>
                </c:pt>
                <c:pt idx="77">
                  <c:v>-0.53321865183564299</c:v>
                </c:pt>
                <c:pt idx="78">
                  <c:v>-0.50437503685511764</c:v>
                </c:pt>
                <c:pt idx="79">
                  <c:v>0.24837324907225611</c:v>
                </c:pt>
                <c:pt idx="80">
                  <c:v>6.867999727504781E-2</c:v>
                </c:pt>
                <c:pt idx="81">
                  <c:v>5.2441397502702713E-3</c:v>
                </c:pt>
                <c:pt idx="82">
                  <c:v>0.20911710206957679</c:v>
                </c:pt>
                <c:pt idx="83">
                  <c:v>-0.13667893689491351</c:v>
                </c:pt>
                <c:pt idx="84">
                  <c:v>-0.37702758076987841</c:v>
                </c:pt>
                <c:pt idx="85">
                  <c:v>-0.42134357945519518</c:v>
                </c:pt>
                <c:pt idx="86">
                  <c:v>-0.10190928314032099</c:v>
                </c:pt>
                <c:pt idx="87">
                  <c:v>-0.3181580994144122</c:v>
                </c:pt>
                <c:pt idx="88">
                  <c:v>-0.390659629361922</c:v>
                </c:pt>
                <c:pt idx="89">
                  <c:v>-0.59454431500138227</c:v>
                </c:pt>
                <c:pt idx="90">
                  <c:v>-0.59426152692639089</c:v>
                </c:pt>
                <c:pt idx="91">
                  <c:v>-7.4584131747430504E-2</c:v>
                </c:pt>
                <c:pt idx="92">
                  <c:v>0.31174864040712613</c:v>
                </c:pt>
                <c:pt idx="93">
                  <c:v>0.31109815487612469</c:v>
                </c:pt>
                <c:pt idx="94">
                  <c:v>0.25697601090540267</c:v>
                </c:pt>
                <c:pt idx="95">
                  <c:v>0.3100230728837845</c:v>
                </c:pt>
                <c:pt idx="96">
                  <c:v>0.36930109741307504</c:v>
                </c:pt>
                <c:pt idx="97">
                  <c:v>0.32605580078909568</c:v>
                </c:pt>
                <c:pt idx="98">
                  <c:v>0.14736593494181527</c:v>
                </c:pt>
                <c:pt idx="99">
                  <c:v>-0.15431222889615626</c:v>
                </c:pt>
                <c:pt idx="100">
                  <c:v>8.2847776228135217E-2</c:v>
                </c:pt>
                <c:pt idx="101">
                  <c:v>-1.7681928204815733E-3</c:v>
                </c:pt>
                <c:pt idx="102">
                  <c:v>0.41577520504189902</c:v>
                </c:pt>
                <c:pt idx="103">
                  <c:v>7.7868859100388654E-2</c:v>
                </c:pt>
                <c:pt idx="104">
                  <c:v>-1.464150181815449</c:v>
                </c:pt>
                <c:pt idx="105">
                  <c:v>8.4151382281163478E-2</c:v>
                </c:pt>
                <c:pt idx="106">
                  <c:v>0.13271538107656511</c:v>
                </c:pt>
                <c:pt idx="107">
                  <c:v>-0.4113454383916153</c:v>
                </c:pt>
                <c:pt idx="108">
                  <c:v>6.5313633392971582E-3</c:v>
                </c:pt>
                <c:pt idx="109">
                  <c:v>-5.0353940726273194E-2</c:v>
                </c:pt>
                <c:pt idx="110">
                  <c:v>0.15041530754251031</c:v>
                </c:pt>
                <c:pt idx="111">
                  <c:v>7.6583431468778329E-2</c:v>
                </c:pt>
                <c:pt idx="112">
                  <c:v>8.46795215433227E-2</c:v>
                </c:pt>
                <c:pt idx="113">
                  <c:v>0.14104182109080288</c:v>
                </c:pt>
                <c:pt idx="114">
                  <c:v>0.33371825015768142</c:v>
                </c:pt>
                <c:pt idx="115">
                  <c:v>0.43948688777991407</c:v>
                </c:pt>
                <c:pt idx="116">
                  <c:v>-1.2014193031171247</c:v>
                </c:pt>
                <c:pt idx="117">
                  <c:v>0.25851037694640056</c:v>
                </c:pt>
                <c:pt idx="118">
                  <c:v>-0.16029459379900679</c:v>
                </c:pt>
                <c:pt idx="119">
                  <c:v>-1.5704463624699017E-2</c:v>
                </c:pt>
                <c:pt idx="120">
                  <c:v>6.1844432292421203E-2</c:v>
                </c:pt>
                <c:pt idx="121">
                  <c:v>0.12283859244976281</c:v>
                </c:pt>
                <c:pt idx="122">
                  <c:v>-0.1025356002345994</c:v>
                </c:pt>
                <c:pt idx="123">
                  <c:v>-0.26658866402246684</c:v>
                </c:pt>
                <c:pt idx="124">
                  <c:v>-0.29196884196016626</c:v>
                </c:pt>
                <c:pt idx="125">
                  <c:v>-0.3840261009989856</c:v>
                </c:pt>
                <c:pt idx="126">
                  <c:v>-0.24003953304560888</c:v>
                </c:pt>
                <c:pt idx="127">
                  <c:v>-9.0493526351717257E-2</c:v>
                </c:pt>
                <c:pt idx="128">
                  <c:v>9.1673918147128219E-2</c:v>
                </c:pt>
                <c:pt idx="129">
                  <c:v>5.9156834814384496E-2</c:v>
                </c:pt>
                <c:pt idx="130">
                  <c:v>0.17021989551971828</c:v>
                </c:pt>
                <c:pt idx="131">
                  <c:v>9.0097391011903838E-2</c:v>
                </c:pt>
                <c:pt idx="132">
                  <c:v>-4.3300681232175009E-2</c:v>
                </c:pt>
                <c:pt idx="133">
                  <c:v>-0.15049127658894257</c:v>
                </c:pt>
                <c:pt idx="134">
                  <c:v>-0.16226149103943843</c:v>
                </c:pt>
                <c:pt idx="135">
                  <c:v>-0.48205239688051904</c:v>
                </c:pt>
                <c:pt idx="136">
                  <c:v>-0.2901992299655598</c:v>
                </c:pt>
                <c:pt idx="137">
                  <c:v>-0.58155484560417214</c:v>
                </c:pt>
                <c:pt idx="138">
                  <c:v>-0.44569259663665228</c:v>
                </c:pt>
                <c:pt idx="139">
                  <c:v>-0.32867106593987216</c:v>
                </c:pt>
                <c:pt idx="140">
                  <c:v>-0.23648909408024288</c:v>
                </c:pt>
                <c:pt idx="141">
                  <c:v>-0.2953076872710092</c:v>
                </c:pt>
                <c:pt idx="142">
                  <c:v>0.17956835909616586</c:v>
                </c:pt>
                <c:pt idx="143">
                  <c:v>6.0678098497461974E-2</c:v>
                </c:pt>
                <c:pt idx="144">
                  <c:v>0.18725963520409206</c:v>
                </c:pt>
                <c:pt idx="145">
                  <c:v>-4.8400717245377756E-2</c:v>
                </c:pt>
                <c:pt idx="146">
                  <c:v>0.3071307030504018</c:v>
                </c:pt>
                <c:pt idx="147">
                  <c:v>0.12492157067211362</c:v>
                </c:pt>
                <c:pt idx="148">
                  <c:v>4.8926438709191444E-3</c:v>
                </c:pt>
                <c:pt idx="149">
                  <c:v>-2.8353061485024256E-2</c:v>
                </c:pt>
                <c:pt idx="150">
                  <c:v>-0.27786765662496471</c:v>
                </c:pt>
                <c:pt idx="151">
                  <c:v>0.71093990631345605</c:v>
                </c:pt>
                <c:pt idx="152">
                  <c:v>0.17956333295668792</c:v>
                </c:pt>
                <c:pt idx="153">
                  <c:v>0.21799554812082533</c:v>
                </c:pt>
                <c:pt idx="154">
                  <c:v>-0.33728673149034272</c:v>
                </c:pt>
                <c:pt idx="155">
                  <c:v>-0.16287804152539387</c:v>
                </c:pt>
                <c:pt idx="156">
                  <c:v>-0.22315401774979815</c:v>
                </c:pt>
                <c:pt idx="157">
                  <c:v>-0.26749299532109561</c:v>
                </c:pt>
                <c:pt idx="158">
                  <c:v>-0.76809381589552128</c:v>
                </c:pt>
                <c:pt idx="159">
                  <c:v>-0.52349835930401767</c:v>
                </c:pt>
                <c:pt idx="160">
                  <c:v>8.0575098135152956E-2</c:v>
                </c:pt>
                <c:pt idx="161">
                  <c:v>0.21153611975067221</c:v>
                </c:pt>
                <c:pt idx="162">
                  <c:v>9.5882050720057066E-2</c:v>
                </c:pt>
                <c:pt idx="163">
                  <c:v>0.10538930375978595</c:v>
                </c:pt>
                <c:pt idx="164">
                  <c:v>-0.10184438358753845</c:v>
                </c:pt>
                <c:pt idx="165">
                  <c:v>-0.2928788654059522</c:v>
                </c:pt>
                <c:pt idx="166">
                  <c:v>-0.13887502479531477</c:v>
                </c:pt>
                <c:pt idx="167">
                  <c:v>0.16987411672951591</c:v>
                </c:pt>
                <c:pt idx="168">
                  <c:v>-0.33940929371933315</c:v>
                </c:pt>
                <c:pt idx="169">
                  <c:v>-0.25544042471398143</c:v>
                </c:pt>
                <c:pt idx="170">
                  <c:v>0.34822673848055175</c:v>
                </c:pt>
                <c:pt idx="171">
                  <c:v>-2.8669248394082025E-2</c:v>
                </c:pt>
                <c:pt idx="172">
                  <c:v>-4.5710884397248464E-2</c:v>
                </c:pt>
                <c:pt idx="173">
                  <c:v>-0.25277979030361131</c:v>
                </c:pt>
                <c:pt idx="174">
                  <c:v>-0.1183932817870712</c:v>
                </c:pt>
                <c:pt idx="175">
                  <c:v>-0.62159994044366318</c:v>
                </c:pt>
                <c:pt idx="176">
                  <c:v>-0.54137859931708476</c:v>
                </c:pt>
                <c:pt idx="177">
                  <c:v>9.9047004227808877E-2</c:v>
                </c:pt>
                <c:pt idx="178">
                  <c:v>-0.36755877373566381</c:v>
                </c:pt>
                <c:pt idx="179">
                  <c:v>-0.46320602146315704</c:v>
                </c:pt>
                <c:pt idx="180">
                  <c:v>-0.53663287120813763</c:v>
                </c:pt>
                <c:pt idx="181">
                  <c:v>-2.4633580445331482E-2</c:v>
                </c:pt>
                <c:pt idx="182">
                  <c:v>-7.382150508939489E-2</c:v>
                </c:pt>
                <c:pt idx="183">
                  <c:v>-0.25037250324112481</c:v>
                </c:pt>
                <c:pt idx="184">
                  <c:v>-0.14223107254263567</c:v>
                </c:pt>
                <c:pt idx="185">
                  <c:v>-0.11327966549356017</c:v>
                </c:pt>
                <c:pt idx="186">
                  <c:v>0.10986113437118217</c:v>
                </c:pt>
                <c:pt idx="187">
                  <c:v>2.3681252038681322E-2</c:v>
                </c:pt>
                <c:pt idx="188">
                  <c:v>3.7763996840562974E-2</c:v>
                </c:pt>
                <c:pt idx="189">
                  <c:v>0.10803857409863582</c:v>
                </c:pt>
                <c:pt idx="190">
                  <c:v>-8.7404202389452124E-2</c:v>
                </c:pt>
                <c:pt idx="191">
                  <c:v>-0.42284437771839478</c:v>
                </c:pt>
                <c:pt idx="192">
                  <c:v>-0.38056429489006582</c:v>
                </c:pt>
                <c:pt idx="193">
                  <c:v>7.164160125942054E-2</c:v>
                </c:pt>
                <c:pt idx="194">
                  <c:v>-0.22184634183499341</c:v>
                </c:pt>
                <c:pt idx="195">
                  <c:v>-0.15609630319653522</c:v>
                </c:pt>
                <c:pt idx="196">
                  <c:v>-0.40349465530205464</c:v>
                </c:pt>
                <c:pt idx="197">
                  <c:v>-0.39707255721936185</c:v>
                </c:pt>
                <c:pt idx="198">
                  <c:v>-0.34044762010925034</c:v>
                </c:pt>
                <c:pt idx="199">
                  <c:v>0.1295129886407036</c:v>
                </c:pt>
                <c:pt idx="200">
                  <c:v>-2.5623329723627464E-3</c:v>
                </c:pt>
                <c:pt idx="201">
                  <c:v>0.22190630113962229</c:v>
                </c:pt>
                <c:pt idx="202">
                  <c:v>0.3514140494194482</c:v>
                </c:pt>
                <c:pt idx="203">
                  <c:v>0.449687357907262</c:v>
                </c:pt>
                <c:pt idx="204">
                  <c:v>3.3177192336346195E-2</c:v>
                </c:pt>
                <c:pt idx="205">
                  <c:v>0.14586015906770022</c:v>
                </c:pt>
                <c:pt idx="206">
                  <c:v>-1.3774367956164824E-2</c:v>
                </c:pt>
                <c:pt idx="207">
                  <c:v>-0.22477861612253403</c:v>
                </c:pt>
                <c:pt idx="208">
                  <c:v>-0.14022403693322971</c:v>
                </c:pt>
                <c:pt idx="209">
                  <c:v>-8.0854279124196182E-2</c:v>
                </c:pt>
                <c:pt idx="210">
                  <c:v>-0.20153772282502125</c:v>
                </c:pt>
                <c:pt idx="211">
                  <c:v>-7.2441947217223301E-2</c:v>
                </c:pt>
                <c:pt idx="212">
                  <c:v>7.7070705300757325E-2</c:v>
                </c:pt>
                <c:pt idx="213">
                  <c:v>-9.1274017100351656E-2</c:v>
                </c:pt>
                <c:pt idx="214">
                  <c:v>-0.14486704086326707</c:v>
                </c:pt>
                <c:pt idx="215">
                  <c:v>-9.0165509982762515E-2</c:v>
                </c:pt>
                <c:pt idx="216">
                  <c:v>0.71689656366220156</c:v>
                </c:pt>
                <c:pt idx="217">
                  <c:v>0.39597437943045577</c:v>
                </c:pt>
                <c:pt idx="218">
                  <c:v>-9.5707570940967379E-2</c:v>
                </c:pt>
                <c:pt idx="219">
                  <c:v>-1.2520800982349201E-2</c:v>
                </c:pt>
                <c:pt idx="220">
                  <c:v>8.5732372740277896E-2</c:v>
                </c:pt>
                <c:pt idx="221">
                  <c:v>0.10891831677941255</c:v>
                </c:pt>
                <c:pt idx="222">
                  <c:v>4.6702272083207319E-2</c:v>
                </c:pt>
                <c:pt idx="223">
                  <c:v>9.0719041892070251E-2</c:v>
                </c:pt>
                <c:pt idx="224">
                  <c:v>-9.9576203729858648E-3</c:v>
                </c:pt>
                <c:pt idx="225">
                  <c:v>5.8169741906429984E-2</c:v>
                </c:pt>
                <c:pt idx="226">
                  <c:v>0.13591427615350149</c:v>
                </c:pt>
                <c:pt idx="227">
                  <c:v>4.0835322891492609E-2</c:v>
                </c:pt>
                <c:pt idx="228">
                  <c:v>4.7144513478032835E-2</c:v>
                </c:pt>
                <c:pt idx="229">
                  <c:v>0.25855699186716308</c:v>
                </c:pt>
                <c:pt idx="230">
                  <c:v>-6.9925198894431162E-2</c:v>
                </c:pt>
                <c:pt idx="231">
                  <c:v>6.1066792778671442E-2</c:v>
                </c:pt>
                <c:pt idx="232">
                  <c:v>0.17009533722106696</c:v>
                </c:pt>
                <c:pt idx="233">
                  <c:v>6.9665668799880009E-2</c:v>
                </c:pt>
                <c:pt idx="234">
                  <c:v>-9.9716214618560173E-2</c:v>
                </c:pt>
                <c:pt idx="235">
                  <c:v>0.1326858514670386</c:v>
                </c:pt>
                <c:pt idx="236">
                  <c:v>0.12959864444229297</c:v>
                </c:pt>
                <c:pt idx="237">
                  <c:v>-0.38556650649522073</c:v>
                </c:pt>
                <c:pt idx="238">
                  <c:v>-0.19876446807611803</c:v>
                </c:pt>
                <c:pt idx="239">
                  <c:v>-0.13885063902564987</c:v>
                </c:pt>
                <c:pt idx="240">
                  <c:v>-7.6222208220128707E-2</c:v>
                </c:pt>
                <c:pt idx="241">
                  <c:v>-0.33950455103224364</c:v>
                </c:pt>
                <c:pt idx="242">
                  <c:v>0.20166165331397679</c:v>
                </c:pt>
                <c:pt idx="243">
                  <c:v>-0.48182738278500636</c:v>
                </c:pt>
                <c:pt idx="244">
                  <c:v>0.2710475246725812</c:v>
                </c:pt>
                <c:pt idx="245">
                  <c:v>0.10985411781188148</c:v>
                </c:pt>
                <c:pt idx="246">
                  <c:v>6.0967355815203739E-2</c:v>
                </c:pt>
                <c:pt idx="247">
                  <c:v>5.8240236970927839E-2</c:v>
                </c:pt>
                <c:pt idx="248">
                  <c:v>-6.3416642156099989E-2</c:v>
                </c:pt>
                <c:pt idx="249">
                  <c:v>0.22048800074971364</c:v>
                </c:pt>
                <c:pt idx="250">
                  <c:v>0.12250615970557011</c:v>
                </c:pt>
                <c:pt idx="251">
                  <c:v>0.28217015783363308</c:v>
                </c:pt>
                <c:pt idx="252">
                  <c:v>0.24015140917703537</c:v>
                </c:pt>
                <c:pt idx="253">
                  <c:v>0.34497421314999421</c:v>
                </c:pt>
                <c:pt idx="254">
                  <c:v>-0.35942774427716806</c:v>
                </c:pt>
                <c:pt idx="255">
                  <c:v>0.31110723855838529</c:v>
                </c:pt>
                <c:pt idx="256">
                  <c:v>-0.31838049781751288</c:v>
                </c:pt>
                <c:pt idx="257">
                  <c:v>5.8080565167444753E-2</c:v>
                </c:pt>
                <c:pt idx="258">
                  <c:v>-0.18761913693948706</c:v>
                </c:pt>
                <c:pt idx="259">
                  <c:v>-0.1489185223913676</c:v>
                </c:pt>
                <c:pt idx="260">
                  <c:v>-0.20910228558160515</c:v>
                </c:pt>
                <c:pt idx="261">
                  <c:v>-0.13163110629124475</c:v>
                </c:pt>
                <c:pt idx="262">
                  <c:v>-0.25710631266447947</c:v>
                </c:pt>
                <c:pt idx="263">
                  <c:v>-0.32257815512803667</c:v>
                </c:pt>
                <c:pt idx="264">
                  <c:v>0.14376960252856286</c:v>
                </c:pt>
                <c:pt idx="265">
                  <c:v>-0.2954888874382382</c:v>
                </c:pt>
                <c:pt idx="266">
                  <c:v>0.23380045384320525</c:v>
                </c:pt>
                <c:pt idx="267">
                  <c:v>0.26029560727944734</c:v>
                </c:pt>
                <c:pt idx="268">
                  <c:v>0.2267763345706193</c:v>
                </c:pt>
                <c:pt idx="269">
                  <c:v>-0.27529643194030928</c:v>
                </c:pt>
                <c:pt idx="270">
                  <c:v>-0.3965927326755736</c:v>
                </c:pt>
                <c:pt idx="271">
                  <c:v>-0.59242600195744455</c:v>
                </c:pt>
                <c:pt idx="272">
                  <c:v>-0.62006400946760731</c:v>
                </c:pt>
                <c:pt idx="273">
                  <c:v>-0.38606637316284598</c:v>
                </c:pt>
                <c:pt idx="274">
                  <c:v>0.30164758152645721</c:v>
                </c:pt>
                <c:pt idx="275">
                  <c:v>-0.55595981280336471</c:v>
                </c:pt>
                <c:pt idx="276">
                  <c:v>-0.78719181450283315</c:v>
                </c:pt>
                <c:pt idx="277">
                  <c:v>-0.53850723363592756</c:v>
                </c:pt>
                <c:pt idx="278">
                  <c:v>-0.60235509818515887</c:v>
                </c:pt>
                <c:pt idx="279">
                  <c:v>1.1778811563422167</c:v>
                </c:pt>
                <c:pt idx="280">
                  <c:v>0.21266719508644893</c:v>
                </c:pt>
                <c:pt idx="281">
                  <c:v>-0.41243676528544881</c:v>
                </c:pt>
                <c:pt idx="282">
                  <c:v>0.885717341742982</c:v>
                </c:pt>
                <c:pt idx="283">
                  <c:v>0.73834355640407345</c:v>
                </c:pt>
                <c:pt idx="284">
                  <c:v>1.1414666592651335</c:v>
                </c:pt>
                <c:pt idx="285">
                  <c:v>0.57037234634164591</c:v>
                </c:pt>
                <c:pt idx="286">
                  <c:v>1.3381923056028375</c:v>
                </c:pt>
                <c:pt idx="287">
                  <c:v>-0.46692857494227802</c:v>
                </c:pt>
                <c:pt idx="288">
                  <c:v>-0.35553161021278612</c:v>
                </c:pt>
                <c:pt idx="289">
                  <c:v>-0.38374357691196614</c:v>
                </c:pt>
                <c:pt idx="290">
                  <c:v>-0.29416937126196974</c:v>
                </c:pt>
                <c:pt idx="291">
                  <c:v>0.41058720788529612</c:v>
                </c:pt>
                <c:pt idx="292">
                  <c:v>0.26195902094242296</c:v>
                </c:pt>
                <c:pt idx="293">
                  <c:v>0.16211350619137654</c:v>
                </c:pt>
                <c:pt idx="294">
                  <c:v>-0.18250317117560577</c:v>
                </c:pt>
                <c:pt idx="295">
                  <c:v>-0.31193660011350843</c:v>
                </c:pt>
                <c:pt idx="296">
                  <c:v>5.7142545275143064E-2</c:v>
                </c:pt>
                <c:pt idx="297">
                  <c:v>-0.70568711129867978</c:v>
                </c:pt>
                <c:pt idx="298">
                  <c:v>-0.69425645122537816</c:v>
                </c:pt>
                <c:pt idx="299">
                  <c:v>-0.14225019303011877</c:v>
                </c:pt>
                <c:pt idx="300">
                  <c:v>-0.13587221562208285</c:v>
                </c:pt>
                <c:pt idx="301">
                  <c:v>0.16696578448460464</c:v>
                </c:pt>
                <c:pt idx="302">
                  <c:v>9.6137389505841497E-3</c:v>
                </c:pt>
                <c:pt idx="303">
                  <c:v>0.11432066650782691</c:v>
                </c:pt>
                <c:pt idx="304">
                  <c:v>0.23224996218270544</c:v>
                </c:pt>
                <c:pt idx="305">
                  <c:v>0.27447776534583568</c:v>
                </c:pt>
                <c:pt idx="306">
                  <c:v>0.47579190406177396</c:v>
                </c:pt>
                <c:pt idx="307">
                  <c:v>1.2023829138217552</c:v>
                </c:pt>
                <c:pt idx="308">
                  <c:v>0.30565105151645611</c:v>
                </c:pt>
                <c:pt idx="309">
                  <c:v>-0.2153439479049517</c:v>
                </c:pt>
                <c:pt idx="310">
                  <c:v>-0.23039885770158985</c:v>
                </c:pt>
                <c:pt idx="311">
                  <c:v>-9.3392609364478574E-2</c:v>
                </c:pt>
                <c:pt idx="312">
                  <c:v>2.4929087521535109E-2</c:v>
                </c:pt>
                <c:pt idx="313">
                  <c:v>-4.3580874737839892E-2</c:v>
                </c:pt>
                <c:pt idx="314">
                  <c:v>-3.4900891447829707E-2</c:v>
                </c:pt>
                <c:pt idx="315">
                  <c:v>-0.27418115177759717</c:v>
                </c:pt>
                <c:pt idx="316">
                  <c:v>-5.0321444640959001E-2</c:v>
                </c:pt>
                <c:pt idx="317">
                  <c:v>0.22726252855404017</c:v>
                </c:pt>
                <c:pt idx="318">
                  <c:v>7.7736131394534169E-2</c:v>
                </c:pt>
                <c:pt idx="319">
                  <c:v>7.8336577612276415E-2</c:v>
                </c:pt>
                <c:pt idx="320">
                  <c:v>2.7484790202514375E-3</c:v>
                </c:pt>
                <c:pt idx="321">
                  <c:v>-7.4432515417358402E-2</c:v>
                </c:pt>
                <c:pt idx="322">
                  <c:v>0.56920158563294443</c:v>
                </c:pt>
                <c:pt idx="323">
                  <c:v>0.16085341120917285</c:v>
                </c:pt>
                <c:pt idx="324">
                  <c:v>-2.0658651777621273E-2</c:v>
                </c:pt>
                <c:pt idx="325">
                  <c:v>3.6632418171517855E-2</c:v>
                </c:pt>
                <c:pt idx="326">
                  <c:v>0.24095929858726883</c:v>
                </c:pt>
                <c:pt idx="327">
                  <c:v>0.10663010434327269</c:v>
                </c:pt>
                <c:pt idx="328">
                  <c:v>0.24085196183089952</c:v>
                </c:pt>
                <c:pt idx="329">
                  <c:v>0.48112853457135252</c:v>
                </c:pt>
                <c:pt idx="330">
                  <c:v>0.14498667920214725</c:v>
                </c:pt>
                <c:pt idx="331">
                  <c:v>-7.4375361928710859E-2</c:v>
                </c:pt>
                <c:pt idx="332">
                  <c:v>-4.1691525303678922E-2</c:v>
                </c:pt>
                <c:pt idx="333">
                  <c:v>-6.4401352918801891E-2</c:v>
                </c:pt>
                <c:pt idx="334">
                  <c:v>0.12967975271696375</c:v>
                </c:pt>
                <c:pt idx="335">
                  <c:v>6.2951061075069425E-2</c:v>
                </c:pt>
                <c:pt idx="336">
                  <c:v>8.4020111435449962E-3</c:v>
                </c:pt>
                <c:pt idx="337">
                  <c:v>7.365026465260982E-2</c:v>
                </c:pt>
                <c:pt idx="338">
                  <c:v>-0.13740504657413677</c:v>
                </c:pt>
                <c:pt idx="339">
                  <c:v>2.961129704812393E-2</c:v>
                </c:pt>
                <c:pt idx="340">
                  <c:v>1.3668477655191857E-2</c:v>
                </c:pt>
                <c:pt idx="341">
                  <c:v>5.9793539245298177E-2</c:v>
                </c:pt>
                <c:pt idx="342">
                  <c:v>0.1610869948931164</c:v>
                </c:pt>
                <c:pt idx="343">
                  <c:v>0.18363292971430845</c:v>
                </c:pt>
                <c:pt idx="344">
                  <c:v>-0.10945657709792656</c:v>
                </c:pt>
                <c:pt idx="345">
                  <c:v>-8.6387649216947082E-2</c:v>
                </c:pt>
                <c:pt idx="346">
                  <c:v>0.15460750435244019</c:v>
                </c:pt>
                <c:pt idx="347">
                  <c:v>4.3824605704303465E-2</c:v>
                </c:pt>
                <c:pt idx="348">
                  <c:v>-4.9764460311958914E-2</c:v>
                </c:pt>
                <c:pt idx="349">
                  <c:v>-6.0902422045312932E-2</c:v>
                </c:pt>
                <c:pt idx="350">
                  <c:v>-0.15504359958266267</c:v>
                </c:pt>
                <c:pt idx="351">
                  <c:v>3.5251263087056728E-2</c:v>
                </c:pt>
                <c:pt idx="352">
                  <c:v>7.2157119088691601E-2</c:v>
                </c:pt>
                <c:pt idx="353">
                  <c:v>-3.8083012752041512E-2</c:v>
                </c:pt>
                <c:pt idx="354">
                  <c:v>-0.20837445127448895</c:v>
                </c:pt>
                <c:pt idx="355">
                  <c:v>-4.2577304438028207E-2</c:v>
                </c:pt>
                <c:pt idx="356">
                  <c:v>3.9773187123982368E-2</c:v>
                </c:pt>
                <c:pt idx="357">
                  <c:v>-2.1465672816016301E-2</c:v>
                </c:pt>
                <c:pt idx="358">
                  <c:v>-0.12091904485670568</c:v>
                </c:pt>
                <c:pt idx="359">
                  <c:v>2.6449376226572952E-2</c:v>
                </c:pt>
                <c:pt idx="360">
                  <c:v>6.4008968171864744E-2</c:v>
                </c:pt>
                <c:pt idx="361">
                  <c:v>-0.10970333983021785</c:v>
                </c:pt>
                <c:pt idx="362">
                  <c:v>-0.43420300861817651</c:v>
                </c:pt>
                <c:pt idx="363">
                  <c:v>-0.53431175792360897</c:v>
                </c:pt>
                <c:pt idx="364">
                  <c:v>-0.62650487602912186</c:v>
                </c:pt>
                <c:pt idx="365">
                  <c:v>0.10085844990254866</c:v>
                </c:pt>
                <c:pt idx="366">
                  <c:v>0.16924154066177799</c:v>
                </c:pt>
                <c:pt idx="367">
                  <c:v>0.33573741263351931</c:v>
                </c:pt>
                <c:pt idx="368">
                  <c:v>-4.2930831981630391E-2</c:v>
                </c:pt>
                <c:pt idx="369">
                  <c:v>0.15485015964761395</c:v>
                </c:pt>
                <c:pt idx="370">
                  <c:v>0.45950020529490132</c:v>
                </c:pt>
                <c:pt idx="371">
                  <c:v>0.2273731182995391</c:v>
                </c:pt>
                <c:pt idx="372">
                  <c:v>3.0388001177074742E-2</c:v>
                </c:pt>
                <c:pt idx="373">
                  <c:v>0.28990320689970339</c:v>
                </c:pt>
                <c:pt idx="374">
                  <c:v>-0.26357796919822363</c:v>
                </c:pt>
                <c:pt idx="375">
                  <c:v>-9.1167779505362034E-2</c:v>
                </c:pt>
                <c:pt idx="376">
                  <c:v>9.1767647859319013E-2</c:v>
                </c:pt>
                <c:pt idx="377">
                  <c:v>-0.13129799032503264</c:v>
                </c:pt>
                <c:pt idx="378">
                  <c:v>0.18328752482623401</c:v>
                </c:pt>
                <c:pt idx="379">
                  <c:v>0.30660515395138077</c:v>
                </c:pt>
                <c:pt idx="380">
                  <c:v>-0.181743148262</c:v>
                </c:pt>
                <c:pt idx="381">
                  <c:v>-0.17481887089235215</c:v>
                </c:pt>
                <c:pt idx="382">
                  <c:v>0.28082804256863447</c:v>
                </c:pt>
                <c:pt idx="383">
                  <c:v>0.26248832489359408</c:v>
                </c:pt>
                <c:pt idx="384">
                  <c:v>0.21792901860179725</c:v>
                </c:pt>
                <c:pt idx="385">
                  <c:v>0.24245194931375025</c:v>
                </c:pt>
                <c:pt idx="386">
                  <c:v>-0.31892655879516418</c:v>
                </c:pt>
                <c:pt idx="387">
                  <c:v>-0.17795232831569141</c:v>
                </c:pt>
                <c:pt idx="388">
                  <c:v>0.1984138737185237</c:v>
                </c:pt>
                <c:pt idx="389">
                  <c:v>-0.42939460858413359</c:v>
                </c:pt>
                <c:pt idx="390">
                  <c:v>0.28963143147491888</c:v>
                </c:pt>
                <c:pt idx="391">
                  <c:v>-4.6431720228161666E-3</c:v>
                </c:pt>
                <c:pt idx="392">
                  <c:v>-0.63627961206353412</c:v>
                </c:pt>
                <c:pt idx="393">
                  <c:v>0.22453137131229006</c:v>
                </c:pt>
                <c:pt idx="394">
                  <c:v>-0.75103336037884638</c:v>
                </c:pt>
                <c:pt idx="395">
                  <c:v>0.11562125427170145</c:v>
                </c:pt>
                <c:pt idx="396">
                  <c:v>-0.25496873268936859</c:v>
                </c:pt>
                <c:pt idx="397">
                  <c:v>1.8210540506750306E-2</c:v>
                </c:pt>
                <c:pt idx="398">
                  <c:v>-6.0548895644538803E-3</c:v>
                </c:pt>
                <c:pt idx="399">
                  <c:v>-0.22345230829257634</c:v>
                </c:pt>
                <c:pt idx="400">
                  <c:v>-0.41253587387360557</c:v>
                </c:pt>
                <c:pt idx="401">
                  <c:v>0.3214704705812208</c:v>
                </c:pt>
                <c:pt idx="402">
                  <c:v>0.28656183007459113</c:v>
                </c:pt>
                <c:pt idx="403">
                  <c:v>0.36658416164039664</c:v>
                </c:pt>
                <c:pt idx="404">
                  <c:v>-2.5463425233986925E-2</c:v>
                </c:pt>
                <c:pt idx="405">
                  <c:v>7.8226013048235288E-2</c:v>
                </c:pt>
                <c:pt idx="406">
                  <c:v>-6.8602955522194975E-2</c:v>
                </c:pt>
                <c:pt idx="407">
                  <c:v>-7.2736833627295994E-3</c:v>
                </c:pt>
                <c:pt idx="408">
                  <c:v>0.11669665485032521</c:v>
                </c:pt>
                <c:pt idx="409">
                  <c:v>-9.2458822821468445E-3</c:v>
                </c:pt>
                <c:pt idx="410">
                  <c:v>-0.21673095071544246</c:v>
                </c:pt>
                <c:pt idx="411">
                  <c:v>-6.2852860258129084E-3</c:v>
                </c:pt>
                <c:pt idx="412">
                  <c:v>0.5026149005297853</c:v>
                </c:pt>
                <c:pt idx="413">
                  <c:v>-0.1843635432851265</c:v>
                </c:pt>
                <c:pt idx="414">
                  <c:v>-0.23707306338034861</c:v>
                </c:pt>
                <c:pt idx="415">
                  <c:v>0.14162422561823718</c:v>
                </c:pt>
                <c:pt idx="416">
                  <c:v>-0.13816785165344037</c:v>
                </c:pt>
                <c:pt idx="417">
                  <c:v>-7.9694112535493744E-2</c:v>
                </c:pt>
                <c:pt idx="418">
                  <c:v>-0.10693718598812474</c:v>
                </c:pt>
                <c:pt idx="419">
                  <c:v>-0.48829919169715463</c:v>
                </c:pt>
                <c:pt idx="420">
                  <c:v>-0.53760244181644801</c:v>
                </c:pt>
                <c:pt idx="421">
                  <c:v>-0.2089788500861296</c:v>
                </c:pt>
                <c:pt idx="422">
                  <c:v>0.16392063562238413</c:v>
                </c:pt>
                <c:pt idx="423">
                  <c:v>-0.51918403214222142</c:v>
                </c:pt>
                <c:pt idx="424">
                  <c:v>-0.37371531345726972</c:v>
                </c:pt>
                <c:pt idx="425">
                  <c:v>0.11439653835830299</c:v>
                </c:pt>
                <c:pt idx="426">
                  <c:v>-7.1395399660509895E-3</c:v>
                </c:pt>
                <c:pt idx="427">
                  <c:v>0.10151393358739558</c:v>
                </c:pt>
                <c:pt idx="428">
                  <c:v>3.1242770992111701E-2</c:v>
                </c:pt>
                <c:pt idx="429">
                  <c:v>0.10589233614571825</c:v>
                </c:pt>
                <c:pt idx="430">
                  <c:v>-3.0456769993440602E-2</c:v>
                </c:pt>
                <c:pt idx="431">
                  <c:v>-0.17964820575542007</c:v>
                </c:pt>
                <c:pt idx="432">
                  <c:v>7.1683635834093096E-2</c:v>
                </c:pt>
                <c:pt idx="433">
                  <c:v>-0.48693156337144927</c:v>
                </c:pt>
                <c:pt idx="434">
                  <c:v>-0.43386681819325013</c:v>
                </c:pt>
                <c:pt idx="435">
                  <c:v>0.19129400443938138</c:v>
                </c:pt>
                <c:pt idx="436">
                  <c:v>6.185584565953306E-2</c:v>
                </c:pt>
                <c:pt idx="437">
                  <c:v>0.36517784313477542</c:v>
                </c:pt>
                <c:pt idx="438">
                  <c:v>0.12226204771127058</c:v>
                </c:pt>
                <c:pt idx="439">
                  <c:v>9.9597105103776506E-2</c:v>
                </c:pt>
                <c:pt idx="440">
                  <c:v>5.7916735350778126E-2</c:v>
                </c:pt>
                <c:pt idx="441">
                  <c:v>-9.004701908293633E-2</c:v>
                </c:pt>
                <c:pt idx="442">
                  <c:v>0.22930215312001856</c:v>
                </c:pt>
                <c:pt idx="443">
                  <c:v>0.11969897926156214</c:v>
                </c:pt>
                <c:pt idx="444">
                  <c:v>9.7504829707428797E-2</c:v>
                </c:pt>
                <c:pt idx="445">
                  <c:v>-0.35134689048407175</c:v>
                </c:pt>
                <c:pt idx="446">
                  <c:v>0.14707633983502788</c:v>
                </c:pt>
                <c:pt idx="447">
                  <c:v>-3.9637312137585923E-2</c:v>
                </c:pt>
                <c:pt idx="448">
                  <c:v>4.0508344621607684E-2</c:v>
                </c:pt>
                <c:pt idx="449">
                  <c:v>0.19838731018499089</c:v>
                </c:pt>
                <c:pt idx="450">
                  <c:v>-0.21787853802078949</c:v>
                </c:pt>
                <c:pt idx="451">
                  <c:v>-8.1670672259019028E-2</c:v>
                </c:pt>
                <c:pt idx="452">
                  <c:v>-0.11249532165603249</c:v>
                </c:pt>
                <c:pt idx="453">
                  <c:v>-3.525510184593017E-3</c:v>
                </c:pt>
                <c:pt idx="454">
                  <c:v>-4.2831758219549876E-2</c:v>
                </c:pt>
                <c:pt idx="455">
                  <c:v>0.1898409177305993</c:v>
                </c:pt>
                <c:pt idx="456">
                  <c:v>9.8127658430730236E-2</c:v>
                </c:pt>
                <c:pt idx="457">
                  <c:v>0.28650173383613087</c:v>
                </c:pt>
                <c:pt idx="458">
                  <c:v>0.27777848112072512</c:v>
                </c:pt>
                <c:pt idx="459">
                  <c:v>0.11110479369426507</c:v>
                </c:pt>
                <c:pt idx="460">
                  <c:v>-3.4025187577062965E-2</c:v>
                </c:pt>
                <c:pt idx="461">
                  <c:v>-9.4359717464568504E-2</c:v>
                </c:pt>
                <c:pt idx="462">
                  <c:v>-3.9068781085093818E-2</c:v>
                </c:pt>
                <c:pt idx="463">
                  <c:v>0.36398030331931963</c:v>
                </c:pt>
                <c:pt idx="464">
                  <c:v>1.0219941318103665E-3</c:v>
                </c:pt>
                <c:pt idx="465">
                  <c:v>0.29946330669354815</c:v>
                </c:pt>
                <c:pt idx="466">
                  <c:v>-8.850128466235585E-2</c:v>
                </c:pt>
                <c:pt idx="467">
                  <c:v>0.23239607643162685</c:v>
                </c:pt>
                <c:pt idx="468">
                  <c:v>0.13167175559316213</c:v>
                </c:pt>
                <c:pt idx="469">
                  <c:v>0.12041861852731373</c:v>
                </c:pt>
                <c:pt idx="470">
                  <c:v>0.29809155927366149</c:v>
                </c:pt>
                <c:pt idx="471">
                  <c:v>-0.10162036028623511</c:v>
                </c:pt>
                <c:pt idx="472">
                  <c:v>8.1874752401958517E-2</c:v>
                </c:pt>
                <c:pt idx="473">
                  <c:v>-0.48034275196994969</c:v>
                </c:pt>
                <c:pt idx="474">
                  <c:v>-0.47811959176825702</c:v>
                </c:pt>
                <c:pt idx="475">
                  <c:v>-0.34759064363355119</c:v>
                </c:pt>
                <c:pt idx="476">
                  <c:v>-0.10112567071617917</c:v>
                </c:pt>
                <c:pt idx="477">
                  <c:v>-0.48790477406900656</c:v>
                </c:pt>
                <c:pt idx="478">
                  <c:v>-0.55265049061302918</c:v>
                </c:pt>
                <c:pt idx="479">
                  <c:v>0.18190218435010763</c:v>
                </c:pt>
                <c:pt idx="480">
                  <c:v>0.29584064350367001</c:v>
                </c:pt>
                <c:pt idx="481">
                  <c:v>0.25895726331275881</c:v>
                </c:pt>
                <c:pt idx="482">
                  <c:v>7.572659089848699E-2</c:v>
                </c:pt>
                <c:pt idx="483">
                  <c:v>1.9341811955786881E-2</c:v>
                </c:pt>
                <c:pt idx="484">
                  <c:v>-0.36740959687620567</c:v>
                </c:pt>
                <c:pt idx="485">
                  <c:v>-0.4296045413385281</c:v>
                </c:pt>
                <c:pt idx="486">
                  <c:v>-0.39846988364981506</c:v>
                </c:pt>
                <c:pt idx="487">
                  <c:v>0.18222821414866708</c:v>
                </c:pt>
                <c:pt idx="488">
                  <c:v>-0.1642502335748679</c:v>
                </c:pt>
                <c:pt idx="489">
                  <c:v>-0.3792297709922039</c:v>
                </c:pt>
                <c:pt idx="490">
                  <c:v>-0.38532524044009087</c:v>
                </c:pt>
                <c:pt idx="491">
                  <c:v>-0.1208783843410437</c:v>
                </c:pt>
                <c:pt idx="492">
                  <c:v>-0.18430738773175115</c:v>
                </c:pt>
                <c:pt idx="493">
                  <c:v>-0.27967522271641521</c:v>
                </c:pt>
                <c:pt idx="494">
                  <c:v>-0.13005521132475195</c:v>
                </c:pt>
                <c:pt idx="495">
                  <c:v>-0.2215239655032919</c:v>
                </c:pt>
                <c:pt idx="496">
                  <c:v>-0.38297853757254252</c:v>
                </c:pt>
                <c:pt idx="497">
                  <c:v>-0.51413113841754843</c:v>
                </c:pt>
                <c:pt idx="498">
                  <c:v>-0.32796387258298054</c:v>
                </c:pt>
                <c:pt idx="499">
                  <c:v>-0.46144349876208501</c:v>
                </c:pt>
                <c:pt idx="500">
                  <c:v>0.61160786043426985</c:v>
                </c:pt>
                <c:pt idx="501">
                  <c:v>0.65184853315952829</c:v>
                </c:pt>
                <c:pt idx="502">
                  <c:v>0.27520207847322631</c:v>
                </c:pt>
                <c:pt idx="503">
                  <c:v>8.7704677485662685E-2</c:v>
                </c:pt>
                <c:pt idx="504">
                  <c:v>0.15406061630814882</c:v>
                </c:pt>
                <c:pt idx="505">
                  <c:v>4.6626779284615338E-3</c:v>
                </c:pt>
                <c:pt idx="506">
                  <c:v>-0.13518861703385454</c:v>
                </c:pt>
                <c:pt idx="507">
                  <c:v>-0.55804186093119856</c:v>
                </c:pt>
                <c:pt idx="508">
                  <c:v>-0.60793954595394828</c:v>
                </c:pt>
                <c:pt idx="509">
                  <c:v>-0.35425214721463938</c:v>
                </c:pt>
                <c:pt idx="510">
                  <c:v>-0.37994488126616766</c:v>
                </c:pt>
                <c:pt idx="511">
                  <c:v>-0.29986682971460343</c:v>
                </c:pt>
                <c:pt idx="512">
                  <c:v>0.32648124844484094</c:v>
                </c:pt>
                <c:pt idx="513">
                  <c:v>-7.6343709463882803E-2</c:v>
                </c:pt>
                <c:pt idx="514">
                  <c:v>4.2947745078720345E-2</c:v>
                </c:pt>
                <c:pt idx="515">
                  <c:v>0.2820875791108719</c:v>
                </c:pt>
                <c:pt idx="516">
                  <c:v>-8.0347550089301834E-2</c:v>
                </c:pt>
                <c:pt idx="517">
                  <c:v>-0.13003070766544411</c:v>
                </c:pt>
                <c:pt idx="518">
                  <c:v>1.2183447640053302E-2</c:v>
                </c:pt>
                <c:pt idx="519">
                  <c:v>1.4799594492059143E-2</c:v>
                </c:pt>
                <c:pt idx="520">
                  <c:v>0.12667427611279614</c:v>
                </c:pt>
                <c:pt idx="521">
                  <c:v>0.24978795072943338</c:v>
                </c:pt>
                <c:pt idx="522">
                  <c:v>0.26332098587191766</c:v>
                </c:pt>
                <c:pt idx="523">
                  <c:v>0.20160225339732474</c:v>
                </c:pt>
                <c:pt idx="524">
                  <c:v>-0.1864659642953761</c:v>
                </c:pt>
                <c:pt idx="525">
                  <c:v>0.12812808995298397</c:v>
                </c:pt>
                <c:pt idx="526">
                  <c:v>0.1603478207837874</c:v>
                </c:pt>
                <c:pt idx="527">
                  <c:v>0.12029842014069025</c:v>
                </c:pt>
                <c:pt idx="528">
                  <c:v>-0.27127516020223297</c:v>
                </c:pt>
                <c:pt idx="529">
                  <c:v>5.0200434103224723E-3</c:v>
                </c:pt>
                <c:pt idx="530">
                  <c:v>-0.21227576606007315</c:v>
                </c:pt>
                <c:pt idx="531">
                  <c:v>-0.29436350914711973</c:v>
                </c:pt>
                <c:pt idx="532">
                  <c:v>0.25007212584376948</c:v>
                </c:pt>
                <c:pt idx="533">
                  <c:v>-0.27549317156086328</c:v>
                </c:pt>
                <c:pt idx="534">
                  <c:v>-0.14267165115486691</c:v>
                </c:pt>
                <c:pt idx="535">
                  <c:v>-1.0840412011550171E-2</c:v>
                </c:pt>
                <c:pt idx="536">
                  <c:v>0.15021825129305633</c:v>
                </c:pt>
                <c:pt idx="537">
                  <c:v>0.10784146649469406</c:v>
                </c:pt>
                <c:pt idx="538">
                  <c:v>0.62693031968201574</c:v>
                </c:pt>
                <c:pt idx="539">
                  <c:v>1.0222524440895837</c:v>
                </c:pt>
                <c:pt idx="540">
                  <c:v>0.77646295045184033</c:v>
                </c:pt>
                <c:pt idx="541">
                  <c:v>-0.11960642263792298</c:v>
                </c:pt>
                <c:pt idx="542">
                  <c:v>1.925701755169662E-2</c:v>
                </c:pt>
                <c:pt idx="543">
                  <c:v>0.19091220340616566</c:v>
                </c:pt>
                <c:pt idx="544">
                  <c:v>0.21621513799538672</c:v>
                </c:pt>
                <c:pt idx="545">
                  <c:v>0.11356352897418098</c:v>
                </c:pt>
                <c:pt idx="546">
                  <c:v>0.14728959515514362</c:v>
                </c:pt>
                <c:pt idx="547">
                  <c:v>0.37164070245126446</c:v>
                </c:pt>
                <c:pt idx="548">
                  <c:v>0.32253189709290808</c:v>
                </c:pt>
                <c:pt idx="549">
                  <c:v>0.20721048301673406</c:v>
                </c:pt>
                <c:pt idx="550">
                  <c:v>-0.21104431368680165</c:v>
                </c:pt>
                <c:pt idx="551">
                  <c:v>-0.24873914545452891</c:v>
                </c:pt>
                <c:pt idx="552">
                  <c:v>0.24183162784234824</c:v>
                </c:pt>
                <c:pt idx="553">
                  <c:v>1.6985313557245085E-2</c:v>
                </c:pt>
                <c:pt idx="554">
                  <c:v>-7.7391888429739097E-2</c:v>
                </c:pt>
                <c:pt idx="555">
                  <c:v>0.320030073311246</c:v>
                </c:pt>
                <c:pt idx="556">
                  <c:v>5.2032919038635939E-2</c:v>
                </c:pt>
                <c:pt idx="557">
                  <c:v>0.64139867671184447</c:v>
                </c:pt>
                <c:pt idx="558">
                  <c:v>0.34803774783331765</c:v>
                </c:pt>
                <c:pt idx="559">
                  <c:v>0.45322749877114266</c:v>
                </c:pt>
                <c:pt idx="560">
                  <c:v>0.31533998348538539</c:v>
                </c:pt>
                <c:pt idx="561">
                  <c:v>-2.7295913543106565E-2</c:v>
                </c:pt>
                <c:pt idx="562">
                  <c:v>0.57479983996105233</c:v>
                </c:pt>
                <c:pt idx="563">
                  <c:v>9.8083874737707077E-2</c:v>
                </c:pt>
                <c:pt idx="564">
                  <c:v>8.0873582018901047E-2</c:v>
                </c:pt>
                <c:pt idx="565">
                  <c:v>0.31097887497067411</c:v>
                </c:pt>
                <c:pt idx="566">
                  <c:v>-0.17129365394916007</c:v>
                </c:pt>
                <c:pt idx="567">
                  <c:v>-0.12007415287551915</c:v>
                </c:pt>
                <c:pt idx="568">
                  <c:v>-0.43661487745822702</c:v>
                </c:pt>
                <c:pt idx="569">
                  <c:v>-0.48943006463536065</c:v>
                </c:pt>
                <c:pt idx="570">
                  <c:v>-7.3295230807293166E-3</c:v>
                </c:pt>
                <c:pt idx="571">
                  <c:v>0.34322911453186222</c:v>
                </c:pt>
                <c:pt idx="572">
                  <c:v>-2.582334274385012E-2</c:v>
                </c:pt>
                <c:pt idx="573">
                  <c:v>-0.27948396425339439</c:v>
                </c:pt>
                <c:pt idx="574">
                  <c:v>-0.3229266810031941</c:v>
                </c:pt>
                <c:pt idx="575">
                  <c:v>0.20949967272716741</c:v>
                </c:pt>
                <c:pt idx="576">
                  <c:v>0.26473893972047158</c:v>
                </c:pt>
                <c:pt idx="577">
                  <c:v>0.28127158998726465</c:v>
                </c:pt>
                <c:pt idx="578">
                  <c:v>7.886619586040311E-2</c:v>
                </c:pt>
                <c:pt idx="579">
                  <c:v>0.16490851765491854</c:v>
                </c:pt>
                <c:pt idx="580">
                  <c:v>0.3148583432531824</c:v>
                </c:pt>
                <c:pt idx="581">
                  <c:v>0.24828313845398586</c:v>
                </c:pt>
                <c:pt idx="582">
                  <c:v>0.13307973895444647</c:v>
                </c:pt>
                <c:pt idx="583">
                  <c:v>-5.7203122391410233E-2</c:v>
                </c:pt>
                <c:pt idx="584">
                  <c:v>-8.9454397117023632E-3</c:v>
                </c:pt>
                <c:pt idx="585">
                  <c:v>0.1020063283860928</c:v>
                </c:pt>
                <c:pt idx="586">
                  <c:v>0.11410478320792539</c:v>
                </c:pt>
                <c:pt idx="587">
                  <c:v>0.26046864582295459</c:v>
                </c:pt>
                <c:pt idx="588">
                  <c:v>0.31809761328237762</c:v>
                </c:pt>
                <c:pt idx="589">
                  <c:v>0.3461861103549797</c:v>
                </c:pt>
                <c:pt idx="590">
                  <c:v>0.29736980742578112</c:v>
                </c:pt>
                <c:pt idx="591">
                  <c:v>0.22558657716901109</c:v>
                </c:pt>
                <c:pt idx="592">
                  <c:v>1.2500481071455738E-2</c:v>
                </c:pt>
                <c:pt idx="593">
                  <c:v>0.2681864409083996</c:v>
                </c:pt>
                <c:pt idx="594">
                  <c:v>0.12621798750235058</c:v>
                </c:pt>
                <c:pt idx="595">
                  <c:v>0.14351549596507152</c:v>
                </c:pt>
                <c:pt idx="596">
                  <c:v>0.13622683861927598</c:v>
                </c:pt>
                <c:pt idx="597">
                  <c:v>0.10683510923174744</c:v>
                </c:pt>
                <c:pt idx="598">
                  <c:v>0.23324540678335204</c:v>
                </c:pt>
                <c:pt idx="599">
                  <c:v>0.39411271436410544</c:v>
                </c:pt>
                <c:pt idx="600">
                  <c:v>0.55737860583174381</c:v>
                </c:pt>
                <c:pt idx="601">
                  <c:v>-0.20112512052463316</c:v>
                </c:pt>
                <c:pt idx="602">
                  <c:v>-0.11739627406142183</c:v>
                </c:pt>
                <c:pt idx="603">
                  <c:v>4.2540113532929524E-3</c:v>
                </c:pt>
                <c:pt idx="604">
                  <c:v>5.1426149393229537E-2</c:v>
                </c:pt>
                <c:pt idx="605">
                  <c:v>5.3947141197619786E-2</c:v>
                </c:pt>
                <c:pt idx="606">
                  <c:v>0.3100581473532511</c:v>
                </c:pt>
                <c:pt idx="607">
                  <c:v>0.12860840026571196</c:v>
                </c:pt>
                <c:pt idx="608">
                  <c:v>8.4358562661776659E-2</c:v>
                </c:pt>
                <c:pt idx="609">
                  <c:v>0.26586132523621853</c:v>
                </c:pt>
                <c:pt idx="610">
                  <c:v>4.1671963610855123E-2</c:v>
                </c:pt>
                <c:pt idx="611">
                  <c:v>-0.17978558987572324</c:v>
                </c:pt>
                <c:pt idx="612">
                  <c:v>-0.20272867160566932</c:v>
                </c:pt>
                <c:pt idx="613">
                  <c:v>-0.21582580835918819</c:v>
                </c:pt>
                <c:pt idx="614">
                  <c:v>-0.22783944732127281</c:v>
                </c:pt>
                <c:pt idx="615">
                  <c:v>-0.43987744389067451</c:v>
                </c:pt>
                <c:pt idx="616">
                  <c:v>0.1427592189790694</c:v>
                </c:pt>
                <c:pt idx="617">
                  <c:v>-0.25248858935037788</c:v>
                </c:pt>
                <c:pt idx="618">
                  <c:v>0.15647367257930789</c:v>
                </c:pt>
                <c:pt idx="619">
                  <c:v>0.2403258789975764</c:v>
                </c:pt>
                <c:pt idx="620">
                  <c:v>0.22222345774187602</c:v>
                </c:pt>
                <c:pt idx="621">
                  <c:v>0.40289734285130319</c:v>
                </c:pt>
                <c:pt idx="622">
                  <c:v>0.40164621524002087</c:v>
                </c:pt>
                <c:pt idx="623">
                  <c:v>0.21402936922194726</c:v>
                </c:pt>
                <c:pt idx="624">
                  <c:v>0.2580652860236663</c:v>
                </c:pt>
                <c:pt idx="625">
                  <c:v>0.34499744988777881</c:v>
                </c:pt>
                <c:pt idx="626">
                  <c:v>-4.2986063982866085E-2</c:v>
                </c:pt>
                <c:pt idx="627">
                  <c:v>0.32547960464025572</c:v>
                </c:pt>
                <c:pt idx="628">
                  <c:v>-0.270055287027688</c:v>
                </c:pt>
                <c:pt idx="629">
                  <c:v>0.1071786417503553</c:v>
                </c:pt>
                <c:pt idx="630">
                  <c:v>-0.13037170468061277</c:v>
                </c:pt>
                <c:pt idx="631">
                  <c:v>-0.19481456634125927</c:v>
                </c:pt>
                <c:pt idx="632">
                  <c:v>-4.0440192161286248E-2</c:v>
                </c:pt>
                <c:pt idx="633">
                  <c:v>-0.14560016355631511</c:v>
                </c:pt>
                <c:pt idx="634">
                  <c:v>-0.2464293704036109</c:v>
                </c:pt>
                <c:pt idx="635">
                  <c:v>-0.59275355625858417</c:v>
                </c:pt>
                <c:pt idx="636">
                  <c:v>3.3816411200771057E-2</c:v>
                </c:pt>
                <c:pt idx="637">
                  <c:v>0.12240557473732583</c:v>
                </c:pt>
                <c:pt idx="638">
                  <c:v>-2.9505125948306343E-2</c:v>
                </c:pt>
                <c:pt idx="639">
                  <c:v>8.0437853570378692E-2</c:v>
                </c:pt>
                <c:pt idx="640">
                  <c:v>0.13696388175734597</c:v>
                </c:pt>
                <c:pt idx="641">
                  <c:v>0.14067585595781651</c:v>
                </c:pt>
                <c:pt idx="642">
                  <c:v>0.21080253431105689</c:v>
                </c:pt>
                <c:pt idx="643">
                  <c:v>0.10692101022094747</c:v>
                </c:pt>
                <c:pt idx="644">
                  <c:v>0.24137982614088571</c:v>
                </c:pt>
                <c:pt idx="645">
                  <c:v>-2.3586466054810629E-2</c:v>
                </c:pt>
                <c:pt idx="646">
                  <c:v>-6.1459087272296209E-2</c:v>
                </c:pt>
                <c:pt idx="647">
                  <c:v>-0.12667897966637032</c:v>
                </c:pt>
                <c:pt idx="648">
                  <c:v>4.6153588941422186E-3</c:v>
                </c:pt>
                <c:pt idx="649">
                  <c:v>-6.7874497289251323E-2</c:v>
                </c:pt>
                <c:pt idx="650">
                  <c:v>-0.42008060077897902</c:v>
                </c:pt>
                <c:pt idx="651">
                  <c:v>-0.30647344347514682</c:v>
                </c:pt>
                <c:pt idx="652">
                  <c:v>-0.41136503165334126</c:v>
                </c:pt>
                <c:pt idx="653">
                  <c:v>-0.43031641221629791</c:v>
                </c:pt>
                <c:pt idx="654">
                  <c:v>-0.94857602000669061</c:v>
                </c:pt>
                <c:pt idx="655">
                  <c:v>-1.1403021348298807</c:v>
                </c:pt>
                <c:pt idx="656">
                  <c:v>0.35526292365385004</c:v>
                </c:pt>
                <c:pt idx="657">
                  <c:v>-5.8930788480720864E-2</c:v>
                </c:pt>
                <c:pt idx="658">
                  <c:v>-0.18441410324510166</c:v>
                </c:pt>
                <c:pt idx="659">
                  <c:v>0.29591367723042872</c:v>
                </c:pt>
                <c:pt idx="660">
                  <c:v>0.21138001474211965</c:v>
                </c:pt>
                <c:pt idx="661">
                  <c:v>0.22279224395130637</c:v>
                </c:pt>
                <c:pt idx="662">
                  <c:v>-0.17075415216143419</c:v>
                </c:pt>
                <c:pt idx="663">
                  <c:v>0.1027367898144762</c:v>
                </c:pt>
                <c:pt idx="664">
                  <c:v>0.13858676802306391</c:v>
                </c:pt>
                <c:pt idx="665">
                  <c:v>-9.0486421763595004E-2</c:v>
                </c:pt>
                <c:pt idx="666">
                  <c:v>-6.9506151319141729E-2</c:v>
                </c:pt>
                <c:pt idx="667">
                  <c:v>-0.12133322068284436</c:v>
                </c:pt>
                <c:pt idx="668">
                  <c:v>-0.12989023744593453</c:v>
                </c:pt>
                <c:pt idx="669">
                  <c:v>5.5924892762795331E-2</c:v>
                </c:pt>
                <c:pt idx="670">
                  <c:v>0.1166833380002954</c:v>
                </c:pt>
                <c:pt idx="671">
                  <c:v>9.7186072873000739E-2</c:v>
                </c:pt>
                <c:pt idx="672">
                  <c:v>0.3506464351698888</c:v>
                </c:pt>
                <c:pt idx="673">
                  <c:v>0.33401014554390152</c:v>
                </c:pt>
                <c:pt idx="674">
                  <c:v>0.24987546077838552</c:v>
                </c:pt>
                <c:pt idx="675">
                  <c:v>0.43137266919223372</c:v>
                </c:pt>
                <c:pt idx="676">
                  <c:v>0.11197113311144591</c:v>
                </c:pt>
                <c:pt idx="677">
                  <c:v>0.23602616490475015</c:v>
                </c:pt>
                <c:pt idx="678">
                  <c:v>0.28208088265882125</c:v>
                </c:pt>
                <c:pt idx="679">
                  <c:v>0.26105822192816319</c:v>
                </c:pt>
                <c:pt idx="680">
                  <c:v>0.11542607002727756</c:v>
                </c:pt>
                <c:pt idx="681">
                  <c:v>-0.24486148804234187</c:v>
                </c:pt>
                <c:pt idx="682">
                  <c:v>-0.24530539144422292</c:v>
                </c:pt>
                <c:pt idx="683">
                  <c:v>-0.62342389488600425</c:v>
                </c:pt>
                <c:pt idx="684">
                  <c:v>-0.52856943951104185</c:v>
                </c:pt>
                <c:pt idx="685">
                  <c:v>-3.1146162824754242E-2</c:v>
                </c:pt>
                <c:pt idx="686">
                  <c:v>2.5983219681338099E-2</c:v>
                </c:pt>
                <c:pt idx="687">
                  <c:v>-2.784992737772285E-2</c:v>
                </c:pt>
                <c:pt idx="688">
                  <c:v>-0.14365902716511236</c:v>
                </c:pt>
                <c:pt idx="689">
                  <c:v>0.22767440241180381</c:v>
                </c:pt>
                <c:pt idx="690">
                  <c:v>0.14824638434705939</c:v>
                </c:pt>
                <c:pt idx="691">
                  <c:v>0.20720917752648393</c:v>
                </c:pt>
                <c:pt idx="692">
                  <c:v>0.26073031387221235</c:v>
                </c:pt>
                <c:pt idx="693">
                  <c:v>1.594477423169316E-2</c:v>
                </c:pt>
                <c:pt idx="694">
                  <c:v>4.921303841729241E-2</c:v>
                </c:pt>
                <c:pt idx="695">
                  <c:v>7.7576516304175058E-2</c:v>
                </c:pt>
                <c:pt idx="696">
                  <c:v>0.14194922252372866</c:v>
                </c:pt>
                <c:pt idx="697">
                  <c:v>-0.17739786881877784</c:v>
                </c:pt>
                <c:pt idx="698">
                  <c:v>-4.6412393373654659E-2</c:v>
                </c:pt>
                <c:pt idx="699">
                  <c:v>-0.28507934147947189</c:v>
                </c:pt>
                <c:pt idx="700">
                  <c:v>0.41447679432154949</c:v>
                </c:pt>
                <c:pt idx="701">
                  <c:v>0.35685679608531906</c:v>
                </c:pt>
                <c:pt idx="702">
                  <c:v>8.9785760838404727E-2</c:v>
                </c:pt>
                <c:pt idx="703">
                  <c:v>0.19668570195238999</c:v>
                </c:pt>
                <c:pt idx="704">
                  <c:v>-1.8376775969132453E-2</c:v>
                </c:pt>
                <c:pt idx="705">
                  <c:v>-1.9078677628279195E-2</c:v>
                </c:pt>
                <c:pt idx="706">
                  <c:v>0.30001318925106357</c:v>
                </c:pt>
                <c:pt idx="707">
                  <c:v>0.19050577704060601</c:v>
                </c:pt>
                <c:pt idx="708">
                  <c:v>0.15854698676997803</c:v>
                </c:pt>
                <c:pt idx="709">
                  <c:v>0.4037620557338748</c:v>
                </c:pt>
                <c:pt idx="710">
                  <c:v>0.31733348670715689</c:v>
                </c:pt>
                <c:pt idx="711">
                  <c:v>0.38477436658265773</c:v>
                </c:pt>
                <c:pt idx="712">
                  <c:v>0.32835432441396151</c:v>
                </c:pt>
                <c:pt idx="713">
                  <c:v>-0.13240484642756556</c:v>
                </c:pt>
                <c:pt idx="714">
                  <c:v>-0.36117475617511019</c:v>
                </c:pt>
                <c:pt idx="715">
                  <c:v>0.26568450748552053</c:v>
                </c:pt>
                <c:pt idx="716">
                  <c:v>0.193838399054032</c:v>
                </c:pt>
                <c:pt idx="717">
                  <c:v>0.1671343305071975</c:v>
                </c:pt>
                <c:pt idx="718">
                  <c:v>0.17069389878588215</c:v>
                </c:pt>
                <c:pt idx="719">
                  <c:v>0.33309403996448328</c:v>
                </c:pt>
                <c:pt idx="720">
                  <c:v>-2.7246996909065402E-2</c:v>
                </c:pt>
                <c:pt idx="721">
                  <c:v>0.13077638666185898</c:v>
                </c:pt>
                <c:pt idx="722">
                  <c:v>-0.29199740668782859</c:v>
                </c:pt>
                <c:pt idx="723">
                  <c:v>0.27614405170442069</c:v>
                </c:pt>
                <c:pt idx="724">
                  <c:v>7.3398750821683123E-2</c:v>
                </c:pt>
                <c:pt idx="725">
                  <c:v>0.29538737194835285</c:v>
                </c:pt>
                <c:pt idx="726">
                  <c:v>9.9294881972499915E-2</c:v>
                </c:pt>
                <c:pt idx="727">
                  <c:v>-0.14621459963795136</c:v>
                </c:pt>
                <c:pt idx="728">
                  <c:v>-0.2432193948120922</c:v>
                </c:pt>
                <c:pt idx="729">
                  <c:v>-0.12336456451714639</c:v>
                </c:pt>
                <c:pt idx="730">
                  <c:v>-0.49139474176820475</c:v>
                </c:pt>
                <c:pt idx="731">
                  <c:v>-1.5712784426025195E-4</c:v>
                </c:pt>
                <c:pt idx="732">
                  <c:v>-8.6808011490527193E-2</c:v>
                </c:pt>
                <c:pt idx="733">
                  <c:v>4.0922735461251136E-2</c:v>
                </c:pt>
                <c:pt idx="734">
                  <c:v>0.3300394382432259</c:v>
                </c:pt>
                <c:pt idx="735">
                  <c:v>4.2066172572930327E-2</c:v>
                </c:pt>
                <c:pt idx="736">
                  <c:v>1.4652861727334709E-2</c:v>
                </c:pt>
                <c:pt idx="737">
                  <c:v>0.27777514760084454</c:v>
                </c:pt>
                <c:pt idx="738">
                  <c:v>0.23846663815566504</c:v>
                </c:pt>
                <c:pt idx="739">
                  <c:v>0.37782033530356696</c:v>
                </c:pt>
                <c:pt idx="740">
                  <c:v>0.39317914419871514</c:v>
                </c:pt>
                <c:pt idx="741">
                  <c:v>0.1750176541404036</c:v>
                </c:pt>
                <c:pt idx="742">
                  <c:v>0.56508625393533762</c:v>
                </c:pt>
                <c:pt idx="743">
                  <c:v>6.3287246446289913E-2</c:v>
                </c:pt>
                <c:pt idx="744">
                  <c:v>0.18434533160907129</c:v>
                </c:pt>
                <c:pt idx="745">
                  <c:v>0.21803807521663998</c:v>
                </c:pt>
                <c:pt idx="746">
                  <c:v>0.17020164232354418</c:v>
                </c:pt>
                <c:pt idx="747">
                  <c:v>-0.11893765433326209</c:v>
                </c:pt>
                <c:pt idx="748">
                  <c:v>0.13010995001394665</c:v>
                </c:pt>
                <c:pt idx="749">
                  <c:v>0.27238407945468257</c:v>
                </c:pt>
                <c:pt idx="750">
                  <c:v>0.36430689480712353</c:v>
                </c:pt>
                <c:pt idx="751">
                  <c:v>0.28325918028813568</c:v>
                </c:pt>
                <c:pt idx="752">
                  <c:v>0.24924537664162294</c:v>
                </c:pt>
                <c:pt idx="753">
                  <c:v>-8.4561635025410808E-2</c:v>
                </c:pt>
                <c:pt idx="754">
                  <c:v>-8.7613681509992603E-3</c:v>
                </c:pt>
                <c:pt idx="755">
                  <c:v>-7.6043492872095442E-3</c:v>
                </c:pt>
                <c:pt idx="756">
                  <c:v>0.37005705935096245</c:v>
                </c:pt>
                <c:pt idx="757">
                  <c:v>6.3824630536180926E-2</c:v>
                </c:pt>
                <c:pt idx="758">
                  <c:v>-2.0475502340531193E-2</c:v>
                </c:pt>
                <c:pt idx="759">
                  <c:v>-0.30606988946559177</c:v>
                </c:pt>
                <c:pt idx="760">
                  <c:v>-0.23982176808094202</c:v>
                </c:pt>
                <c:pt idx="761">
                  <c:v>-6.1467836929810282E-2</c:v>
                </c:pt>
                <c:pt idx="762">
                  <c:v>-7.9790531807813814E-2</c:v>
                </c:pt>
                <c:pt idx="763">
                  <c:v>-1.3475457385674794E-2</c:v>
                </c:pt>
                <c:pt idx="764">
                  <c:v>0.47025091594492352</c:v>
                </c:pt>
                <c:pt idx="765">
                  <c:v>0.61531907919307649</c:v>
                </c:pt>
                <c:pt idx="766">
                  <c:v>0.3434799006232172</c:v>
                </c:pt>
                <c:pt idx="767">
                  <c:v>0.44070949131193871</c:v>
                </c:pt>
                <c:pt idx="768">
                  <c:v>0.13793677531906745</c:v>
                </c:pt>
                <c:pt idx="769">
                  <c:v>4.4800962850267467E-2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7C-47C4-BDBB-1FAB9D3CB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743536"/>
        <c:axId val="479743928"/>
      </c:scatterChart>
      <c:valAx>
        <c:axId val="47974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79743928"/>
        <c:crossesAt val="-1.0000000000000001E+300"/>
        <c:crossBetween val="midCat"/>
      </c:valAx>
      <c:valAx>
        <c:axId val="479743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7974353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'NeuralTools-Summary'!$D$1003:$D$1772</c:f>
              <c:numCache>
                <c:formatCode>0.00</c:formatCode>
                <c:ptCount val="770"/>
                <c:pt idx="0">
                  <c:v>4.05698930573997</c:v>
                </c:pt>
                <c:pt idx="1">
                  <c:v>4.1066655584331482</c:v>
                </c:pt>
                <c:pt idx="2">
                  <c:v>4.199297714850359</c:v>
                </c:pt>
                <c:pt idx="3">
                  <c:v>4.4315163725347047</c:v>
                </c:pt>
                <c:pt idx="4">
                  <c:v>4.6896940732336674</c:v>
                </c:pt>
                <c:pt idx="5">
                  <c:v>8.0040148331410297</c:v>
                </c:pt>
                <c:pt idx="6">
                  <c:v>8.7376691697770621</c:v>
                </c:pt>
                <c:pt idx="7">
                  <c:v>9.2641168236962308</c:v>
                </c:pt>
                <c:pt idx="8">
                  <c:v>10.310701174559233</c:v>
                </c:pt>
                <c:pt idx="9">
                  <c:v>10.347370163154066</c:v>
                </c:pt>
                <c:pt idx="10">
                  <c:v>4.6701363601212655</c:v>
                </c:pt>
                <c:pt idx="11">
                  <c:v>4.1945429607950029</c:v>
                </c:pt>
                <c:pt idx="12">
                  <c:v>4.1098034227374729</c:v>
                </c:pt>
                <c:pt idx="13">
                  <c:v>4.0621851841998993</c:v>
                </c:pt>
                <c:pt idx="14">
                  <c:v>5.0236865102337696</c:v>
                </c:pt>
                <c:pt idx="15">
                  <c:v>5.8756895613473992</c:v>
                </c:pt>
                <c:pt idx="16">
                  <c:v>8.7904738700858971</c:v>
                </c:pt>
                <c:pt idx="17">
                  <c:v>7.1178703222713171</c:v>
                </c:pt>
                <c:pt idx="18">
                  <c:v>9.2985541624514205</c:v>
                </c:pt>
                <c:pt idx="19">
                  <c:v>8.0622314981697443</c:v>
                </c:pt>
                <c:pt idx="20">
                  <c:v>9.8697950105286338</c:v>
                </c:pt>
                <c:pt idx="21">
                  <c:v>10.34277757317548</c:v>
                </c:pt>
                <c:pt idx="22">
                  <c:v>10.30162665581307</c:v>
                </c:pt>
                <c:pt idx="23">
                  <c:v>4.0705377864417072</c:v>
                </c:pt>
                <c:pt idx="24">
                  <c:v>4.1358200805453507</c:v>
                </c:pt>
                <c:pt idx="25">
                  <c:v>4.2601720219479748</c:v>
                </c:pt>
                <c:pt idx="26">
                  <c:v>4.576198232228883</c:v>
                </c:pt>
                <c:pt idx="27">
                  <c:v>4.9632403367844695</c:v>
                </c:pt>
                <c:pt idx="28">
                  <c:v>5.4548842695635091</c:v>
                </c:pt>
                <c:pt idx="29">
                  <c:v>9.2920613808152055</c:v>
                </c:pt>
                <c:pt idx="30">
                  <c:v>6.6855204782593143</c:v>
                </c:pt>
                <c:pt idx="31">
                  <c:v>7.8527904787597844</c:v>
                </c:pt>
                <c:pt idx="32">
                  <c:v>8.7181526835262275</c:v>
                </c:pt>
                <c:pt idx="33">
                  <c:v>9.6602908381947952</c:v>
                </c:pt>
                <c:pt idx="34">
                  <c:v>10.049312566593638</c:v>
                </c:pt>
                <c:pt idx="35">
                  <c:v>10.214040709986147</c:v>
                </c:pt>
                <c:pt idx="36">
                  <c:v>10.321802215874531</c:v>
                </c:pt>
                <c:pt idx="37">
                  <c:v>6.3351721576451814</c:v>
                </c:pt>
                <c:pt idx="38">
                  <c:v>7.5196442465797819</c:v>
                </c:pt>
                <c:pt idx="39">
                  <c:v>4.2157596565838507</c:v>
                </c:pt>
                <c:pt idx="40">
                  <c:v>4.4945519119814819</c:v>
                </c:pt>
                <c:pt idx="41">
                  <c:v>8.4836895067983225</c:v>
                </c:pt>
                <c:pt idx="42">
                  <c:v>4.7846654166413298</c:v>
                </c:pt>
                <c:pt idx="43">
                  <c:v>5.1932711326955001</c:v>
                </c:pt>
                <c:pt idx="44">
                  <c:v>9.0673714612843348</c:v>
                </c:pt>
                <c:pt idx="45">
                  <c:v>9.3940100570251648</c:v>
                </c:pt>
                <c:pt idx="46">
                  <c:v>10.083147662332228</c:v>
                </c:pt>
                <c:pt idx="47">
                  <c:v>10.215814744641211</c:v>
                </c:pt>
                <c:pt idx="48">
                  <c:v>4.0932522430918681</c:v>
                </c:pt>
                <c:pt idx="49">
                  <c:v>4.1976872781806849</c:v>
                </c:pt>
                <c:pt idx="50">
                  <c:v>5.013734777031992</c:v>
                </c:pt>
                <c:pt idx="51">
                  <c:v>4.4167164079342367</c:v>
                </c:pt>
                <c:pt idx="52">
                  <c:v>5.710096576423636</c:v>
                </c:pt>
                <c:pt idx="53">
                  <c:v>6.6501103457166373</c:v>
                </c:pt>
                <c:pt idx="54">
                  <c:v>8.3349423324684651</c:v>
                </c:pt>
                <c:pt idx="55">
                  <c:v>9.1894890505531279</c:v>
                </c:pt>
                <c:pt idx="56">
                  <c:v>9.5318440516101752</c:v>
                </c:pt>
                <c:pt idx="57">
                  <c:v>9.706359373233262</c:v>
                </c:pt>
                <c:pt idx="58">
                  <c:v>6.8812910817574595</c:v>
                </c:pt>
                <c:pt idx="59">
                  <c:v>4.1412429384624616</c:v>
                </c:pt>
                <c:pt idx="60">
                  <c:v>9.0984850293703499</c:v>
                </c:pt>
                <c:pt idx="61">
                  <c:v>4.4572809061759671</c:v>
                </c:pt>
                <c:pt idx="62">
                  <c:v>4.9693425670893472</c:v>
                </c:pt>
                <c:pt idx="63">
                  <c:v>5.8145816809857145</c:v>
                </c:pt>
                <c:pt idx="64">
                  <c:v>8.6556218261189759</c:v>
                </c:pt>
                <c:pt idx="65">
                  <c:v>10.102516143836187</c:v>
                </c:pt>
                <c:pt idx="66">
                  <c:v>8.4269230943812783</c:v>
                </c:pt>
                <c:pt idx="67">
                  <c:v>4.1420944349789028</c:v>
                </c:pt>
                <c:pt idx="68">
                  <c:v>4.2416299395492238</c:v>
                </c:pt>
                <c:pt idx="69">
                  <c:v>8.9976874032249547</c:v>
                </c:pt>
                <c:pt idx="70">
                  <c:v>9.2892162354132655</c:v>
                </c:pt>
                <c:pt idx="71">
                  <c:v>5.1605144508512844</c:v>
                </c:pt>
                <c:pt idx="72">
                  <c:v>5.5721875965035608</c:v>
                </c:pt>
                <c:pt idx="73">
                  <c:v>7.6137902340924164</c:v>
                </c:pt>
                <c:pt idx="74">
                  <c:v>6.5158953304177549</c:v>
                </c:pt>
                <c:pt idx="75">
                  <c:v>9.5339144681773629</c:v>
                </c:pt>
                <c:pt idx="76">
                  <c:v>9.7690009202689509</c:v>
                </c:pt>
                <c:pt idx="77">
                  <c:v>9.6732186518356436</c:v>
                </c:pt>
                <c:pt idx="78">
                  <c:v>9.6043750368551173</c:v>
                </c:pt>
                <c:pt idx="79">
                  <c:v>4.206626750927744</c:v>
                </c:pt>
                <c:pt idx="80">
                  <c:v>4.2613200027249523</c:v>
                </c:pt>
                <c:pt idx="81">
                  <c:v>4.4447558602497299</c:v>
                </c:pt>
                <c:pt idx="82">
                  <c:v>5.1608828979304233</c:v>
                </c:pt>
                <c:pt idx="83">
                  <c:v>9.4266789368949127</c:v>
                </c:pt>
                <c:pt idx="84">
                  <c:v>9.5970275807698791</c:v>
                </c:pt>
                <c:pt idx="85">
                  <c:v>9.6413435794551958</c:v>
                </c:pt>
                <c:pt idx="86">
                  <c:v>4.4219092831403213</c:v>
                </c:pt>
                <c:pt idx="87">
                  <c:v>4.5631580994144123</c:v>
                </c:pt>
                <c:pt idx="88">
                  <c:v>4.8356596293619223</c:v>
                </c:pt>
                <c:pt idx="89">
                  <c:v>5.0945443150013823</c:v>
                </c:pt>
                <c:pt idx="90">
                  <c:v>5.3442615269263909</c:v>
                </c:pt>
                <c:pt idx="91">
                  <c:v>6.0395841317474304</c:v>
                </c:pt>
                <c:pt idx="92">
                  <c:v>9.3432513595928732</c:v>
                </c:pt>
                <c:pt idx="93">
                  <c:v>6.8589018451238752</c:v>
                </c:pt>
                <c:pt idx="94">
                  <c:v>8.8330239890945972</c:v>
                </c:pt>
                <c:pt idx="95">
                  <c:v>7.6699769271162159</c:v>
                </c:pt>
                <c:pt idx="96">
                  <c:v>8.3456989025869248</c:v>
                </c:pt>
                <c:pt idx="97">
                  <c:v>9.5239441992109057</c:v>
                </c:pt>
                <c:pt idx="98">
                  <c:v>9.8326340650581852</c:v>
                </c:pt>
                <c:pt idx="99">
                  <c:v>9.6193122288961561</c:v>
                </c:pt>
                <c:pt idx="100">
                  <c:v>9.6521522237718642</c:v>
                </c:pt>
                <c:pt idx="101">
                  <c:v>4.1867681928204821</c:v>
                </c:pt>
                <c:pt idx="102">
                  <c:v>4.6292247949581009</c:v>
                </c:pt>
                <c:pt idx="103">
                  <c:v>7.7821311408996108</c:v>
                </c:pt>
                <c:pt idx="104">
                  <c:v>6.8341501818154491</c:v>
                </c:pt>
                <c:pt idx="105">
                  <c:v>9.1158486177188358</c:v>
                </c:pt>
                <c:pt idx="106">
                  <c:v>8.5472846189234346</c:v>
                </c:pt>
                <c:pt idx="107">
                  <c:v>9.7913454383916143</c:v>
                </c:pt>
                <c:pt idx="108">
                  <c:v>10.303468636660702</c:v>
                </c:pt>
                <c:pt idx="109">
                  <c:v>10.345353940726273</c:v>
                </c:pt>
                <c:pt idx="110">
                  <c:v>4.0595846924574897</c:v>
                </c:pt>
                <c:pt idx="111">
                  <c:v>4.1034165685312214</c:v>
                </c:pt>
                <c:pt idx="112">
                  <c:v>4.180320478456677</c:v>
                </c:pt>
                <c:pt idx="113">
                  <c:v>4.9239581789091975</c:v>
                </c:pt>
                <c:pt idx="114">
                  <c:v>4.606281749842319</c:v>
                </c:pt>
                <c:pt idx="115">
                  <c:v>8.6055131122200859</c:v>
                </c:pt>
                <c:pt idx="116">
                  <c:v>6.8914193031171251</c:v>
                </c:pt>
                <c:pt idx="117">
                  <c:v>9.1564896230535986</c:v>
                </c:pt>
                <c:pt idx="118">
                  <c:v>9.7952945937990084</c:v>
                </c:pt>
                <c:pt idx="119">
                  <c:v>10.095704463624699</c:v>
                </c:pt>
                <c:pt idx="120">
                  <c:v>10.293155567707579</c:v>
                </c:pt>
                <c:pt idx="121">
                  <c:v>4.0871614075502372</c:v>
                </c:pt>
                <c:pt idx="122">
                  <c:v>4.3075356002345995</c:v>
                </c:pt>
                <c:pt idx="123">
                  <c:v>4.7515886640224672</c:v>
                </c:pt>
                <c:pt idx="124">
                  <c:v>5.0069688419601661</c:v>
                </c:pt>
                <c:pt idx="125">
                  <c:v>5.3340261009989849</c:v>
                </c:pt>
                <c:pt idx="126">
                  <c:v>6.0500395330456085</c:v>
                </c:pt>
                <c:pt idx="127">
                  <c:v>6.850493526351717</c:v>
                </c:pt>
                <c:pt idx="128">
                  <c:v>8.2133260818528715</c:v>
                </c:pt>
                <c:pt idx="129">
                  <c:v>10.295843165185616</c:v>
                </c:pt>
                <c:pt idx="130">
                  <c:v>10.259780104480281</c:v>
                </c:pt>
                <c:pt idx="131">
                  <c:v>10.199902608988095</c:v>
                </c:pt>
                <c:pt idx="132">
                  <c:v>4.1833006812321756</c:v>
                </c:pt>
                <c:pt idx="133">
                  <c:v>4.4204912765889421</c:v>
                </c:pt>
                <c:pt idx="134">
                  <c:v>5.0322614910394385</c:v>
                </c:pt>
                <c:pt idx="135">
                  <c:v>8.3020523968805193</c:v>
                </c:pt>
                <c:pt idx="136">
                  <c:v>6.0901992299655605</c:v>
                </c:pt>
                <c:pt idx="137">
                  <c:v>7.2715548456041725</c:v>
                </c:pt>
                <c:pt idx="138">
                  <c:v>9.6856925966366525</c:v>
                </c:pt>
                <c:pt idx="139">
                  <c:v>9.8586710659398715</c:v>
                </c:pt>
                <c:pt idx="140">
                  <c:v>8.9564890940802417</c:v>
                </c:pt>
                <c:pt idx="141">
                  <c:v>9.3303076872710093</c:v>
                </c:pt>
                <c:pt idx="142">
                  <c:v>10.080431640903834</c:v>
                </c:pt>
                <c:pt idx="143">
                  <c:v>10.214321901502537</c:v>
                </c:pt>
                <c:pt idx="144">
                  <c:v>4.1677403647959084</c:v>
                </c:pt>
                <c:pt idx="145">
                  <c:v>4.3534007172453775</c:v>
                </c:pt>
                <c:pt idx="146">
                  <c:v>5.1578692969495981</c:v>
                </c:pt>
                <c:pt idx="147">
                  <c:v>6.3950784293278859</c:v>
                </c:pt>
                <c:pt idx="148">
                  <c:v>8.1401073561290804</c:v>
                </c:pt>
                <c:pt idx="149">
                  <c:v>8.7183530614850255</c:v>
                </c:pt>
                <c:pt idx="150">
                  <c:v>9.4928676566249646</c:v>
                </c:pt>
                <c:pt idx="151">
                  <c:v>9.6890600936865443</c:v>
                </c:pt>
                <c:pt idx="152">
                  <c:v>10.080436667043312</c:v>
                </c:pt>
                <c:pt idx="153">
                  <c:v>9.9220044518791752</c:v>
                </c:pt>
                <c:pt idx="154">
                  <c:v>4.8322867314903428</c:v>
                </c:pt>
                <c:pt idx="155">
                  <c:v>8.9978780415253947</c:v>
                </c:pt>
                <c:pt idx="156">
                  <c:v>5.1731540177497983</c:v>
                </c:pt>
                <c:pt idx="157">
                  <c:v>5.5974929953210957</c:v>
                </c:pt>
                <c:pt idx="158">
                  <c:v>7.6530938158955211</c:v>
                </c:pt>
                <c:pt idx="159">
                  <c:v>6.6234983593040173</c:v>
                </c:pt>
                <c:pt idx="160">
                  <c:v>9.299424901864846</c:v>
                </c:pt>
                <c:pt idx="161">
                  <c:v>9.5984638802493283</c:v>
                </c:pt>
                <c:pt idx="162">
                  <c:v>4.1641179492799427</c:v>
                </c:pt>
                <c:pt idx="163">
                  <c:v>4.2346106962402139</c:v>
                </c:pt>
                <c:pt idx="164">
                  <c:v>4.6118443835875382</c:v>
                </c:pt>
                <c:pt idx="165">
                  <c:v>4.4828788654059526</c:v>
                </c:pt>
                <c:pt idx="166">
                  <c:v>5.6188750247953152</c:v>
                </c:pt>
                <c:pt idx="167">
                  <c:v>5.0201258832704845</c:v>
                </c:pt>
                <c:pt idx="168">
                  <c:v>7.9094092937193334</c:v>
                </c:pt>
                <c:pt idx="169">
                  <c:v>9.3654404247139809</c:v>
                </c:pt>
                <c:pt idx="170">
                  <c:v>9.5917732615194495</c:v>
                </c:pt>
                <c:pt idx="171">
                  <c:v>5.3286692483940818</c:v>
                </c:pt>
                <c:pt idx="172">
                  <c:v>4.9657108843972484</c:v>
                </c:pt>
                <c:pt idx="173">
                  <c:v>9.4777797903036127</c:v>
                </c:pt>
                <c:pt idx="174">
                  <c:v>4.7283932817870706</c:v>
                </c:pt>
                <c:pt idx="175">
                  <c:v>8.0615999404436636</c:v>
                </c:pt>
                <c:pt idx="176">
                  <c:v>8.7313785993170843</c:v>
                </c:pt>
                <c:pt idx="177">
                  <c:v>4.1459529957721912</c:v>
                </c:pt>
                <c:pt idx="178">
                  <c:v>6.1175587737356638</c:v>
                </c:pt>
                <c:pt idx="179">
                  <c:v>7.133206021463157</c:v>
                </c:pt>
                <c:pt idx="180">
                  <c:v>9.9666328712081373</c:v>
                </c:pt>
                <c:pt idx="181">
                  <c:v>4.2396335804453313</c:v>
                </c:pt>
                <c:pt idx="182">
                  <c:v>4.3038215050893953</c:v>
                </c:pt>
                <c:pt idx="183">
                  <c:v>4.4603725032411248</c:v>
                </c:pt>
                <c:pt idx="184">
                  <c:v>4.5822310725426361</c:v>
                </c:pt>
                <c:pt idx="185">
                  <c:v>4.7332796654935603</c:v>
                </c:pt>
                <c:pt idx="186">
                  <c:v>5.8601388656288185</c:v>
                </c:pt>
                <c:pt idx="187">
                  <c:v>8.1363187479613188</c:v>
                </c:pt>
                <c:pt idx="188">
                  <c:v>6.5722360031594365</c:v>
                </c:pt>
                <c:pt idx="189">
                  <c:v>9.021961425901365</c:v>
                </c:pt>
                <c:pt idx="190">
                  <c:v>9.3974042023894508</c:v>
                </c:pt>
                <c:pt idx="191">
                  <c:v>9.5928443777183947</c:v>
                </c:pt>
                <c:pt idx="192">
                  <c:v>9.6405642948900656</c:v>
                </c:pt>
                <c:pt idx="193">
                  <c:v>4.2583583987405795</c:v>
                </c:pt>
                <c:pt idx="194">
                  <c:v>4.366846341834993</c:v>
                </c:pt>
                <c:pt idx="195">
                  <c:v>4.4910963031965352</c:v>
                </c:pt>
                <c:pt idx="196">
                  <c:v>4.7334946553020547</c:v>
                </c:pt>
                <c:pt idx="197">
                  <c:v>4.9670725572193621</c:v>
                </c:pt>
                <c:pt idx="198">
                  <c:v>5.1954476201092508</c:v>
                </c:pt>
                <c:pt idx="199">
                  <c:v>7.4754870113592968</c:v>
                </c:pt>
                <c:pt idx="200">
                  <c:v>5.8475623329723634</c:v>
                </c:pt>
                <c:pt idx="201">
                  <c:v>9.3030936988603763</c:v>
                </c:pt>
                <c:pt idx="202">
                  <c:v>8.1935859505805517</c:v>
                </c:pt>
                <c:pt idx="203">
                  <c:v>9.7603126420927389</c:v>
                </c:pt>
                <c:pt idx="204">
                  <c:v>9.6118228076636534</c:v>
                </c:pt>
                <c:pt idx="205">
                  <c:v>4.0541398409322991</c:v>
                </c:pt>
                <c:pt idx="206">
                  <c:v>4.1787743679561649</c:v>
                </c:pt>
                <c:pt idx="207">
                  <c:v>4.3747786161225344</c:v>
                </c:pt>
                <c:pt idx="208">
                  <c:v>4.5902240369332299</c:v>
                </c:pt>
                <c:pt idx="209">
                  <c:v>5.7208542791241959</c:v>
                </c:pt>
                <c:pt idx="210">
                  <c:v>8.4015377228250205</c:v>
                </c:pt>
                <c:pt idx="211">
                  <c:v>10.297441947217223</c:v>
                </c:pt>
                <c:pt idx="212">
                  <c:v>4.0579292946992425</c:v>
                </c:pt>
                <c:pt idx="213">
                  <c:v>4.1712740171003517</c:v>
                </c:pt>
                <c:pt idx="214">
                  <c:v>4.3448670408632664</c:v>
                </c:pt>
                <c:pt idx="215">
                  <c:v>4.5651655099827622</c:v>
                </c:pt>
                <c:pt idx="216">
                  <c:v>8.4631034363377982</c:v>
                </c:pt>
                <c:pt idx="217">
                  <c:v>9.0440256205695437</c:v>
                </c:pt>
                <c:pt idx="218">
                  <c:v>6.7307075709409672</c:v>
                </c:pt>
                <c:pt idx="219">
                  <c:v>7.6775208009823483</c:v>
                </c:pt>
                <c:pt idx="220">
                  <c:v>9.7342676272597224</c:v>
                </c:pt>
                <c:pt idx="221">
                  <c:v>10.286081683220587</c:v>
                </c:pt>
                <c:pt idx="222">
                  <c:v>10.338297727916794</c:v>
                </c:pt>
                <c:pt idx="223">
                  <c:v>5.18928095810793</c:v>
                </c:pt>
                <c:pt idx="224">
                  <c:v>4.4799576203729856</c:v>
                </c:pt>
                <c:pt idx="225">
                  <c:v>4.2218302580935703</c:v>
                </c:pt>
                <c:pt idx="226">
                  <c:v>4.0640857238464987</c:v>
                </c:pt>
                <c:pt idx="227">
                  <c:v>4.1191646771085075</c:v>
                </c:pt>
                <c:pt idx="228">
                  <c:v>8.3278554865219672</c:v>
                </c:pt>
                <c:pt idx="229">
                  <c:v>9.9414430081328362</c:v>
                </c:pt>
                <c:pt idx="230">
                  <c:v>10.34492519889443</c:v>
                </c:pt>
                <c:pt idx="231">
                  <c:v>10.30893320722133</c:v>
                </c:pt>
                <c:pt idx="232">
                  <c:v>4.0499046627789337</c:v>
                </c:pt>
                <c:pt idx="233">
                  <c:v>4.1103343312001197</c:v>
                </c:pt>
                <c:pt idx="234">
                  <c:v>4.2547162146185595</c:v>
                </c:pt>
                <c:pt idx="235">
                  <c:v>6.8123141485329617</c:v>
                </c:pt>
                <c:pt idx="236">
                  <c:v>5.9854013555577072</c:v>
                </c:pt>
                <c:pt idx="237">
                  <c:v>8.2555665064952208</c:v>
                </c:pt>
                <c:pt idx="238">
                  <c:v>7.6037644680761183</c:v>
                </c:pt>
                <c:pt idx="239">
                  <c:v>8.7388506390256495</c:v>
                </c:pt>
                <c:pt idx="240">
                  <c:v>9.3262222082201287</c:v>
                </c:pt>
                <c:pt idx="241">
                  <c:v>9.5995045510322434</c:v>
                </c:pt>
                <c:pt idx="242">
                  <c:v>10.073338346686022</c:v>
                </c:pt>
                <c:pt idx="243">
                  <c:v>9.9018273827850063</c:v>
                </c:pt>
                <c:pt idx="244">
                  <c:v>6.2139524753274182</c:v>
                </c:pt>
                <c:pt idx="245">
                  <c:v>7.1551458821881182</c:v>
                </c:pt>
                <c:pt idx="246">
                  <c:v>4.1490326441847962</c:v>
                </c:pt>
                <c:pt idx="247">
                  <c:v>4.0717597630290721</c:v>
                </c:pt>
                <c:pt idx="248">
                  <c:v>4.3134166421561</c:v>
                </c:pt>
                <c:pt idx="249">
                  <c:v>4.7795119992502864</c:v>
                </c:pt>
                <c:pt idx="250">
                  <c:v>7.9874938402944293</c:v>
                </c:pt>
                <c:pt idx="251">
                  <c:v>8.6078298421663675</c:v>
                </c:pt>
                <c:pt idx="252">
                  <c:v>5.3598485908229643</c:v>
                </c:pt>
                <c:pt idx="253">
                  <c:v>9.0250257868500068</c:v>
                </c:pt>
                <c:pt idx="254">
                  <c:v>9.6744277442771676</c:v>
                </c:pt>
                <c:pt idx="255">
                  <c:v>10.078892761441615</c:v>
                </c:pt>
                <c:pt idx="256">
                  <c:v>9.9183804978175125</c:v>
                </c:pt>
                <c:pt idx="257">
                  <c:v>4.1069194348325553</c:v>
                </c:pt>
                <c:pt idx="258">
                  <c:v>4.2426191369394868</c:v>
                </c:pt>
                <c:pt idx="259">
                  <c:v>5.3289185223913673</c:v>
                </c:pt>
                <c:pt idx="260">
                  <c:v>4.5391022855816052</c:v>
                </c:pt>
                <c:pt idx="261">
                  <c:v>6.2116311062912448</c:v>
                </c:pt>
                <c:pt idx="262">
                  <c:v>8.7121063126644795</c:v>
                </c:pt>
                <c:pt idx="263">
                  <c:v>8.1075781551280368</c:v>
                </c:pt>
                <c:pt idx="264">
                  <c:v>9.1262303974714367</c:v>
                </c:pt>
                <c:pt idx="265">
                  <c:v>7.265488887438238</c:v>
                </c:pt>
                <c:pt idx="266">
                  <c:v>9.6211995461567952</c:v>
                </c:pt>
                <c:pt idx="267">
                  <c:v>9.7547043927205532</c:v>
                </c:pt>
                <c:pt idx="268">
                  <c:v>10.113223665429381</c:v>
                </c:pt>
                <c:pt idx="269">
                  <c:v>4.1102964319403092</c:v>
                </c:pt>
                <c:pt idx="270">
                  <c:v>4.1865927326755736</c:v>
                </c:pt>
                <c:pt idx="271">
                  <c:v>4.6574260019574449</c:v>
                </c:pt>
                <c:pt idx="272">
                  <c:v>6.1400640094676069</c:v>
                </c:pt>
                <c:pt idx="273">
                  <c:v>9.1960663731628465</c:v>
                </c:pt>
                <c:pt idx="274">
                  <c:v>5.2783524184735429</c:v>
                </c:pt>
                <c:pt idx="275">
                  <c:v>4.9259598128033648</c:v>
                </c:pt>
                <c:pt idx="276">
                  <c:v>9.5971918145028337</c:v>
                </c:pt>
                <c:pt idx="277">
                  <c:v>9.768507233635928</c:v>
                </c:pt>
                <c:pt idx="278">
                  <c:v>9.6723550981851592</c:v>
                </c:pt>
                <c:pt idx="279">
                  <c:v>7.3421188436577829</c:v>
                </c:pt>
                <c:pt idx="280">
                  <c:v>4.2573328049135508</c:v>
                </c:pt>
                <c:pt idx="281">
                  <c:v>9.4824367652854491</c:v>
                </c:pt>
                <c:pt idx="282">
                  <c:v>4.7442826582570179</c:v>
                </c:pt>
                <c:pt idx="283">
                  <c:v>4.9316564435959265</c:v>
                </c:pt>
                <c:pt idx="284">
                  <c:v>5.2185333407348669</c:v>
                </c:pt>
                <c:pt idx="285">
                  <c:v>8.6496276536583547</c:v>
                </c:pt>
                <c:pt idx="286">
                  <c:v>5.8018076943971622</c:v>
                </c:pt>
                <c:pt idx="287">
                  <c:v>9.6619285749422783</c:v>
                </c:pt>
                <c:pt idx="288">
                  <c:v>4.6655316102127866</c:v>
                </c:pt>
                <c:pt idx="289">
                  <c:v>4.4437435769119666</c:v>
                </c:pt>
                <c:pt idx="290">
                  <c:v>5.0941693712619696</c:v>
                </c:pt>
                <c:pt idx="291">
                  <c:v>8.0744127921147033</c:v>
                </c:pt>
                <c:pt idx="292">
                  <c:v>7.3280409790575769</c:v>
                </c:pt>
                <c:pt idx="293">
                  <c:v>4.1328864938086234</c:v>
                </c:pt>
                <c:pt idx="294">
                  <c:v>4.3775031711756061</c:v>
                </c:pt>
                <c:pt idx="295">
                  <c:v>4.9469366001135082</c:v>
                </c:pt>
                <c:pt idx="296">
                  <c:v>6.1228574547248567</c:v>
                </c:pt>
                <c:pt idx="297">
                  <c:v>8.4656871112986796</c:v>
                </c:pt>
                <c:pt idx="298">
                  <c:v>9.9292564512253776</c:v>
                </c:pt>
                <c:pt idx="299">
                  <c:v>9.4022501930301186</c:v>
                </c:pt>
                <c:pt idx="300">
                  <c:v>10.385872215622083</c:v>
                </c:pt>
                <c:pt idx="301">
                  <c:v>4.1330342155153961</c:v>
                </c:pt>
                <c:pt idx="302">
                  <c:v>4.2153862610494155</c:v>
                </c:pt>
                <c:pt idx="303">
                  <c:v>4.7206793334921731</c:v>
                </c:pt>
                <c:pt idx="304">
                  <c:v>6.1027500378172945</c:v>
                </c:pt>
                <c:pt idx="305">
                  <c:v>4.9955222346541639</c:v>
                </c:pt>
                <c:pt idx="306">
                  <c:v>5.3142080959382261</c:v>
                </c:pt>
                <c:pt idx="307">
                  <c:v>7.0676170861782444</c:v>
                </c:pt>
                <c:pt idx="308">
                  <c:v>9.5893489484835435</c:v>
                </c:pt>
                <c:pt idx="309">
                  <c:v>10.370343947904953</c:v>
                </c:pt>
                <c:pt idx="310">
                  <c:v>4.4953988577015895</c:v>
                </c:pt>
                <c:pt idx="311">
                  <c:v>4.9933926093644789</c:v>
                </c:pt>
                <c:pt idx="312">
                  <c:v>6.2850709124784645</c:v>
                </c:pt>
                <c:pt idx="313">
                  <c:v>10.29358087473784</c:v>
                </c:pt>
                <c:pt idx="314">
                  <c:v>10.349900891447829</c:v>
                </c:pt>
                <c:pt idx="315">
                  <c:v>4.5141811517775974</c:v>
                </c:pt>
                <c:pt idx="316">
                  <c:v>4.2553214446409591</c:v>
                </c:pt>
                <c:pt idx="317">
                  <c:v>7.3627374714459597</c:v>
                </c:pt>
                <c:pt idx="318">
                  <c:v>5.7022638686054661</c:v>
                </c:pt>
                <c:pt idx="319">
                  <c:v>6.4966634223877229</c:v>
                </c:pt>
                <c:pt idx="320">
                  <c:v>5.3572515209797489</c:v>
                </c:pt>
                <c:pt idx="321">
                  <c:v>8.2044325154173574</c:v>
                </c:pt>
                <c:pt idx="322">
                  <c:v>9.9207984143670558</c:v>
                </c:pt>
                <c:pt idx="323">
                  <c:v>10.199146588790827</c:v>
                </c:pt>
                <c:pt idx="324">
                  <c:v>10.365658651777622</c:v>
                </c:pt>
                <c:pt idx="325">
                  <c:v>10.378367581828481</c:v>
                </c:pt>
                <c:pt idx="326">
                  <c:v>4.0590407014127319</c:v>
                </c:pt>
                <c:pt idx="327">
                  <c:v>4.2133698956567276</c:v>
                </c:pt>
                <c:pt idx="328">
                  <c:v>4.569148038169101</c:v>
                </c:pt>
                <c:pt idx="329">
                  <c:v>4.9088714654286481</c:v>
                </c:pt>
                <c:pt idx="330">
                  <c:v>6.4950133207978533</c:v>
                </c:pt>
                <c:pt idx="331">
                  <c:v>8.5693753619287119</c:v>
                </c:pt>
                <c:pt idx="332">
                  <c:v>7.6766915253036787</c:v>
                </c:pt>
                <c:pt idx="333">
                  <c:v>10.269401352918802</c:v>
                </c:pt>
                <c:pt idx="334">
                  <c:v>10.325320247283036</c:v>
                </c:pt>
                <c:pt idx="335">
                  <c:v>4.6870489389249306</c:v>
                </c:pt>
                <c:pt idx="336">
                  <c:v>4.9965979888564558</c:v>
                </c:pt>
                <c:pt idx="337">
                  <c:v>4.2063497353473895</c:v>
                </c:pt>
                <c:pt idx="338">
                  <c:v>4.4574050465741371</c:v>
                </c:pt>
                <c:pt idx="339">
                  <c:v>4.0753887029518765</c:v>
                </c:pt>
                <c:pt idx="340">
                  <c:v>5.8013315223448076</c:v>
                </c:pt>
                <c:pt idx="341">
                  <c:v>10.150206460754703</c:v>
                </c:pt>
                <c:pt idx="342">
                  <c:v>8.4539130051068838</c:v>
                </c:pt>
                <c:pt idx="343">
                  <c:v>8.9863670702856915</c:v>
                </c:pt>
                <c:pt idx="344">
                  <c:v>9.8744565770979271</c:v>
                </c:pt>
                <c:pt idx="345">
                  <c:v>7.7363876492169474</c:v>
                </c:pt>
                <c:pt idx="346">
                  <c:v>4.1053924956475596</c:v>
                </c:pt>
                <c:pt idx="347">
                  <c:v>4.1711753942956964</c:v>
                </c:pt>
                <c:pt idx="348">
                  <c:v>4.3497644603119596</c:v>
                </c:pt>
                <c:pt idx="349">
                  <c:v>5.1659024220453134</c:v>
                </c:pt>
                <c:pt idx="350">
                  <c:v>6.5400435995826625</c:v>
                </c:pt>
                <c:pt idx="351">
                  <c:v>9.6597487369129436</c:v>
                </c:pt>
                <c:pt idx="352">
                  <c:v>10.142842880911308</c:v>
                </c:pt>
                <c:pt idx="353">
                  <c:v>8.2580830127520422</c:v>
                </c:pt>
                <c:pt idx="354">
                  <c:v>7.5083744512744897</c:v>
                </c:pt>
                <c:pt idx="355">
                  <c:v>9.8925773044380279</c:v>
                </c:pt>
                <c:pt idx="356">
                  <c:v>10.255226812876018</c:v>
                </c:pt>
                <c:pt idx="357">
                  <c:v>4.2814656728160161</c:v>
                </c:pt>
                <c:pt idx="358">
                  <c:v>4.5509190448567054</c:v>
                </c:pt>
                <c:pt idx="359">
                  <c:v>4.1185506237734266</c:v>
                </c:pt>
                <c:pt idx="360">
                  <c:v>4.1609910318281349</c:v>
                </c:pt>
                <c:pt idx="361">
                  <c:v>6.434703339830218</c:v>
                </c:pt>
                <c:pt idx="362">
                  <c:v>9.6092030086181772</c:v>
                </c:pt>
                <c:pt idx="363">
                  <c:v>9.8543117579236092</c:v>
                </c:pt>
                <c:pt idx="364">
                  <c:v>9.6965048760291221</c:v>
                </c:pt>
                <c:pt idx="365">
                  <c:v>4.1691415500974509</c:v>
                </c:pt>
                <c:pt idx="366">
                  <c:v>4.2307584593382224</c:v>
                </c:pt>
                <c:pt idx="367">
                  <c:v>5.8542625873664802</c:v>
                </c:pt>
                <c:pt idx="368">
                  <c:v>4.6529308319816298</c:v>
                </c:pt>
                <c:pt idx="369">
                  <c:v>8.3051498403523869</c:v>
                </c:pt>
                <c:pt idx="370">
                  <c:v>8.7704997947050991</c:v>
                </c:pt>
                <c:pt idx="371">
                  <c:v>5.142626881700461</c:v>
                </c:pt>
                <c:pt idx="372">
                  <c:v>9.5296119988229258</c:v>
                </c:pt>
                <c:pt idx="373">
                  <c:v>9.9100967931002959</c:v>
                </c:pt>
                <c:pt idx="374">
                  <c:v>9.6735779691982238</c:v>
                </c:pt>
                <c:pt idx="375">
                  <c:v>8.2011677795053615</c:v>
                </c:pt>
                <c:pt idx="376">
                  <c:v>4.2732323521406812</c:v>
                </c:pt>
                <c:pt idx="377">
                  <c:v>4.3962979903250332</c:v>
                </c:pt>
                <c:pt idx="378">
                  <c:v>8.8367124751737656</c:v>
                </c:pt>
                <c:pt idx="379">
                  <c:v>9.1833948460486194</c:v>
                </c:pt>
                <c:pt idx="380">
                  <c:v>5.3217431482619997</c:v>
                </c:pt>
                <c:pt idx="381">
                  <c:v>5.764818870892352</c:v>
                </c:pt>
                <c:pt idx="382">
                  <c:v>9.5691719574313652</c:v>
                </c:pt>
                <c:pt idx="383">
                  <c:v>9.8775116751064065</c:v>
                </c:pt>
                <c:pt idx="384">
                  <c:v>9.6420709813982022</c:v>
                </c:pt>
                <c:pt idx="385">
                  <c:v>9.74754805068625</c:v>
                </c:pt>
                <c:pt idx="386">
                  <c:v>4.4689265587951645</c:v>
                </c:pt>
                <c:pt idx="387">
                  <c:v>4.2479523283156917</c:v>
                </c:pt>
                <c:pt idx="388">
                  <c:v>5.2915861262814765</c:v>
                </c:pt>
                <c:pt idx="389">
                  <c:v>4.8493946085841335</c:v>
                </c:pt>
                <c:pt idx="390">
                  <c:v>5.8703685685250813</c:v>
                </c:pt>
                <c:pt idx="391">
                  <c:v>7.5046431720228162</c:v>
                </c:pt>
                <c:pt idx="392">
                  <c:v>9.1362796120635341</c:v>
                </c:pt>
                <c:pt idx="393">
                  <c:v>10.325468628687711</c:v>
                </c:pt>
                <c:pt idx="394">
                  <c:v>10.251033360378846</c:v>
                </c:pt>
                <c:pt idx="395">
                  <c:v>10.184378745728299</c:v>
                </c:pt>
                <c:pt idx="396">
                  <c:v>10.359968732689369</c:v>
                </c:pt>
                <c:pt idx="397">
                  <c:v>4.2317894594932497</c:v>
                </c:pt>
                <c:pt idx="398">
                  <c:v>4.1360548895644538</c:v>
                </c:pt>
                <c:pt idx="399">
                  <c:v>4.7634523082925764</c:v>
                </c:pt>
                <c:pt idx="400">
                  <c:v>8.2225358738736052</c:v>
                </c:pt>
                <c:pt idx="401">
                  <c:v>7.0935295294187792</c:v>
                </c:pt>
                <c:pt idx="402">
                  <c:v>10.17343816992541</c:v>
                </c:pt>
                <c:pt idx="403">
                  <c:v>10.238415838359604</c:v>
                </c:pt>
                <c:pt idx="404">
                  <c:v>10.365463425233987</c:v>
                </c:pt>
                <c:pt idx="405">
                  <c:v>10.361773986951764</c:v>
                </c:pt>
                <c:pt idx="406">
                  <c:v>10.388602955522195</c:v>
                </c:pt>
                <c:pt idx="407">
                  <c:v>10.38227368336273</c:v>
                </c:pt>
                <c:pt idx="408">
                  <c:v>4.1383033451496756</c:v>
                </c:pt>
                <c:pt idx="409">
                  <c:v>4.2342458822821465</c:v>
                </c:pt>
                <c:pt idx="410">
                  <c:v>4.4467309507154429</c:v>
                </c:pt>
                <c:pt idx="411">
                  <c:v>8.5362852860258123</c:v>
                </c:pt>
                <c:pt idx="412">
                  <c:v>7.0873850994702146</c:v>
                </c:pt>
                <c:pt idx="413">
                  <c:v>9.5643635432851273</c:v>
                </c:pt>
                <c:pt idx="414">
                  <c:v>10.057073063380349</c:v>
                </c:pt>
                <c:pt idx="415">
                  <c:v>10.248375774381763</c:v>
                </c:pt>
                <c:pt idx="416">
                  <c:v>10.36316785165344</c:v>
                </c:pt>
                <c:pt idx="417">
                  <c:v>4.1346941125354935</c:v>
                </c:pt>
                <c:pt idx="418">
                  <c:v>4.221937185988125</c:v>
                </c:pt>
                <c:pt idx="419">
                  <c:v>6.0082991916971542</c:v>
                </c:pt>
                <c:pt idx="420">
                  <c:v>4.7726024418164474</c:v>
                </c:pt>
                <c:pt idx="421">
                  <c:v>6.8089788500861292</c:v>
                </c:pt>
                <c:pt idx="422">
                  <c:v>9.116079364377617</c:v>
                </c:pt>
                <c:pt idx="423">
                  <c:v>7.6591840321422211</c:v>
                </c:pt>
                <c:pt idx="424">
                  <c:v>8.4587153134572706</c:v>
                </c:pt>
                <c:pt idx="425">
                  <c:v>9.9056034616416966</c:v>
                </c:pt>
                <c:pt idx="426">
                  <c:v>10.20713953996605</c:v>
                </c:pt>
                <c:pt idx="427">
                  <c:v>4.0834860664126049</c:v>
                </c:pt>
                <c:pt idx="428">
                  <c:v>4.4587572290078885</c:v>
                </c:pt>
                <c:pt idx="429">
                  <c:v>4.1791076638542819</c:v>
                </c:pt>
                <c:pt idx="430">
                  <c:v>4.7154567699934402</c:v>
                </c:pt>
                <c:pt idx="431">
                  <c:v>9.7196482057554192</c:v>
                </c:pt>
                <c:pt idx="432">
                  <c:v>9.9883163641659074</c:v>
                </c:pt>
                <c:pt idx="433">
                  <c:v>8.6869315633714486</c:v>
                </c:pt>
                <c:pt idx="434">
                  <c:v>9.1838668181932501</c:v>
                </c:pt>
                <c:pt idx="435">
                  <c:v>10.30370599556062</c:v>
                </c:pt>
                <c:pt idx="436">
                  <c:v>6.978144154340467</c:v>
                </c:pt>
                <c:pt idx="437">
                  <c:v>4.9998221568652248</c:v>
                </c:pt>
                <c:pt idx="438">
                  <c:v>4.1877379522887299</c:v>
                </c:pt>
                <c:pt idx="439">
                  <c:v>4.4304028948962229</c:v>
                </c:pt>
                <c:pt idx="440">
                  <c:v>4.0670832646492219</c:v>
                </c:pt>
                <c:pt idx="441">
                  <c:v>7.9650470190829363</c:v>
                </c:pt>
                <c:pt idx="442">
                  <c:v>9.9606978468799827</c:v>
                </c:pt>
                <c:pt idx="443">
                  <c:v>8.6903010207384366</c:v>
                </c:pt>
                <c:pt idx="444">
                  <c:v>9.1574951702925702</c:v>
                </c:pt>
                <c:pt idx="445">
                  <c:v>9.7013468904840714</c:v>
                </c:pt>
                <c:pt idx="446">
                  <c:v>10.197923660164971</c:v>
                </c:pt>
                <c:pt idx="447">
                  <c:v>10.289637312137586</c:v>
                </c:pt>
                <c:pt idx="448">
                  <c:v>4.1794916553783921</c:v>
                </c:pt>
                <c:pt idx="449">
                  <c:v>4.096612689815009</c:v>
                </c:pt>
                <c:pt idx="450">
                  <c:v>7.1078785380207901</c:v>
                </c:pt>
                <c:pt idx="451">
                  <c:v>6.081670672259019</c:v>
                </c:pt>
                <c:pt idx="452">
                  <c:v>4.4324953216560328</c:v>
                </c:pt>
                <c:pt idx="453">
                  <c:v>5.213525510184593</c:v>
                </c:pt>
                <c:pt idx="454">
                  <c:v>5.5728317582195501</c:v>
                </c:pt>
                <c:pt idx="455">
                  <c:v>10.200159082269401</c:v>
                </c:pt>
                <c:pt idx="456">
                  <c:v>9.7968723415692693</c:v>
                </c:pt>
                <c:pt idx="457">
                  <c:v>9.9884982661638695</c:v>
                </c:pt>
                <c:pt idx="458">
                  <c:v>9.4472215188792763</c:v>
                </c:pt>
                <c:pt idx="459">
                  <c:v>10.288895206305734</c:v>
                </c:pt>
                <c:pt idx="460">
                  <c:v>4.6690251875770628</c:v>
                </c:pt>
                <c:pt idx="461">
                  <c:v>6.4493597174645689</c:v>
                </c:pt>
                <c:pt idx="462">
                  <c:v>9.329068781085093</c:v>
                </c:pt>
                <c:pt idx="463">
                  <c:v>9.98601969668068</c:v>
                </c:pt>
                <c:pt idx="464">
                  <c:v>7.6039780058681901</c:v>
                </c:pt>
                <c:pt idx="465">
                  <c:v>8.3705366933064518</c:v>
                </c:pt>
                <c:pt idx="466">
                  <c:v>4.4385012846623555</c:v>
                </c:pt>
                <c:pt idx="467">
                  <c:v>4.9376039235683731</c:v>
                </c:pt>
                <c:pt idx="468">
                  <c:v>5.2883282444068378</c:v>
                </c:pt>
                <c:pt idx="469">
                  <c:v>6.6545813814726866</c:v>
                </c:pt>
                <c:pt idx="470">
                  <c:v>9.8669084407263377</c:v>
                </c:pt>
                <c:pt idx="471">
                  <c:v>9.5016203602862355</c:v>
                </c:pt>
                <c:pt idx="472">
                  <c:v>10.058125247598042</c:v>
                </c:pt>
                <c:pt idx="473">
                  <c:v>8.2153427519699491</c:v>
                </c:pt>
                <c:pt idx="474">
                  <c:v>4.6981195917682568</c:v>
                </c:pt>
                <c:pt idx="475">
                  <c:v>5.4875906436335509</c:v>
                </c:pt>
                <c:pt idx="476">
                  <c:v>8.8011256707161785</c:v>
                </c:pt>
                <c:pt idx="477">
                  <c:v>5.9579047740690063</c:v>
                </c:pt>
                <c:pt idx="478">
                  <c:v>6.392650490613029</c:v>
                </c:pt>
                <c:pt idx="479">
                  <c:v>9.3680978156498931</c:v>
                </c:pt>
                <c:pt idx="480">
                  <c:v>9.8741593564963299</c:v>
                </c:pt>
                <c:pt idx="481">
                  <c:v>9.5610427366872415</c:v>
                </c:pt>
                <c:pt idx="482">
                  <c:v>9.7442734091015133</c:v>
                </c:pt>
                <c:pt idx="483">
                  <c:v>4.1306581880442135</c:v>
                </c:pt>
                <c:pt idx="484">
                  <c:v>4.3624095968762058</c:v>
                </c:pt>
                <c:pt idx="485">
                  <c:v>4.6246045413385284</c:v>
                </c:pt>
                <c:pt idx="486">
                  <c:v>4.8684698836498157</c:v>
                </c:pt>
                <c:pt idx="487">
                  <c:v>8.1027717858513331</c:v>
                </c:pt>
                <c:pt idx="488">
                  <c:v>6.8942502335748683</c:v>
                </c:pt>
                <c:pt idx="489">
                  <c:v>9.7992297709922038</c:v>
                </c:pt>
                <c:pt idx="490">
                  <c:v>10.25532524044009</c:v>
                </c:pt>
                <c:pt idx="491">
                  <c:v>10.365878384341045</c:v>
                </c:pt>
                <c:pt idx="492">
                  <c:v>10.329307387731751</c:v>
                </c:pt>
                <c:pt idx="493">
                  <c:v>10.384675222716416</c:v>
                </c:pt>
                <c:pt idx="494">
                  <c:v>4.130055211324752</c:v>
                </c:pt>
                <c:pt idx="495">
                  <c:v>4.2915239655032922</c:v>
                </c:pt>
                <c:pt idx="496">
                  <c:v>4.3729785375725427</c:v>
                </c:pt>
                <c:pt idx="497">
                  <c:v>4.6641311384175488</c:v>
                </c:pt>
                <c:pt idx="498">
                  <c:v>5.1729638725829812</c:v>
                </c:pt>
                <c:pt idx="499">
                  <c:v>4.9014434987620845</c:v>
                </c:pt>
                <c:pt idx="500">
                  <c:v>5.8483921395657301</c:v>
                </c:pt>
                <c:pt idx="501">
                  <c:v>8.6481514668404724</c:v>
                </c:pt>
                <c:pt idx="502">
                  <c:v>6.7147979215267739</c:v>
                </c:pt>
                <c:pt idx="503">
                  <c:v>9.3772953225143372</c:v>
                </c:pt>
                <c:pt idx="504">
                  <c:v>10.04593938369185</c:v>
                </c:pt>
                <c:pt idx="505">
                  <c:v>10.245337322071538</c:v>
                </c:pt>
                <c:pt idx="506">
                  <c:v>10.355188617033853</c:v>
                </c:pt>
                <c:pt idx="507">
                  <c:v>4.1330418609311987</c:v>
                </c:pt>
                <c:pt idx="508">
                  <c:v>4.2179395459539482</c:v>
                </c:pt>
                <c:pt idx="509">
                  <c:v>6.664252147214639</c:v>
                </c:pt>
                <c:pt idx="510">
                  <c:v>5.8999448812661672</c:v>
                </c:pt>
                <c:pt idx="511">
                  <c:v>5.2548668297146035</c:v>
                </c:pt>
                <c:pt idx="512">
                  <c:v>8.3085187515551588</c:v>
                </c:pt>
                <c:pt idx="513">
                  <c:v>8.9963437094638827</c:v>
                </c:pt>
                <c:pt idx="514">
                  <c:v>10.122052254921279</c:v>
                </c:pt>
                <c:pt idx="515">
                  <c:v>9.7079124208891283</c:v>
                </c:pt>
                <c:pt idx="516">
                  <c:v>4.0803475500893018</c:v>
                </c:pt>
                <c:pt idx="517">
                  <c:v>4.050030707665444</c:v>
                </c:pt>
                <c:pt idx="518">
                  <c:v>6.3228165523599467</c:v>
                </c:pt>
                <c:pt idx="519">
                  <c:v>4.1702004055079414</c:v>
                </c:pt>
                <c:pt idx="520">
                  <c:v>4.4483257238872032</c:v>
                </c:pt>
                <c:pt idx="521">
                  <c:v>4.7452120492705667</c:v>
                </c:pt>
                <c:pt idx="522">
                  <c:v>5.1666790141280821</c:v>
                </c:pt>
                <c:pt idx="523">
                  <c:v>7.5133977466026751</c:v>
                </c:pt>
                <c:pt idx="524">
                  <c:v>9.9214659642953755</c:v>
                </c:pt>
                <c:pt idx="525">
                  <c:v>8.4768719100470165</c:v>
                </c:pt>
                <c:pt idx="526">
                  <c:v>9.1096521792162122</c:v>
                </c:pt>
                <c:pt idx="527">
                  <c:v>10.119701579859308</c:v>
                </c:pt>
                <c:pt idx="528">
                  <c:v>9.5062751602022324</c:v>
                </c:pt>
                <c:pt idx="529">
                  <c:v>10.329979956589678</c:v>
                </c:pt>
                <c:pt idx="530">
                  <c:v>4.0872757660600731</c:v>
                </c:pt>
                <c:pt idx="531">
                  <c:v>4.0593635091471194</c:v>
                </c:pt>
                <c:pt idx="532">
                  <c:v>5.3799278741562304</c:v>
                </c:pt>
                <c:pt idx="533">
                  <c:v>4.1554931715608632</c:v>
                </c:pt>
                <c:pt idx="534">
                  <c:v>4.3276716511548674</c:v>
                </c:pt>
                <c:pt idx="535">
                  <c:v>4.4958404120115496</c:v>
                </c:pt>
                <c:pt idx="536">
                  <c:v>4.7297817487069436</c:v>
                </c:pt>
                <c:pt idx="537">
                  <c:v>10.122158533505306</c:v>
                </c:pt>
                <c:pt idx="538">
                  <c:v>8.7030696803179843</c:v>
                </c:pt>
                <c:pt idx="539">
                  <c:v>7.277747555910417</c:v>
                </c:pt>
                <c:pt idx="540">
                  <c:v>8.0735370495481593</c:v>
                </c:pt>
                <c:pt idx="541">
                  <c:v>4.1696064226379228</c:v>
                </c:pt>
                <c:pt idx="542">
                  <c:v>4.4057429824483032</c:v>
                </c:pt>
                <c:pt idx="543">
                  <c:v>5.1790877965938344</c:v>
                </c:pt>
                <c:pt idx="544">
                  <c:v>6.0737848620046133</c:v>
                </c:pt>
                <c:pt idx="545">
                  <c:v>8.0164364710258198</c:v>
                </c:pt>
                <c:pt idx="546">
                  <c:v>8.6727104048448567</c:v>
                </c:pt>
                <c:pt idx="547">
                  <c:v>9.1233592975487365</c:v>
                </c:pt>
                <c:pt idx="548">
                  <c:v>9.9924681029070914</c:v>
                </c:pt>
                <c:pt idx="549">
                  <c:v>9.4277895169832657</c:v>
                </c:pt>
                <c:pt idx="550">
                  <c:v>4.1460443136868017</c:v>
                </c:pt>
                <c:pt idx="551">
                  <c:v>9.0937391454545278</c:v>
                </c:pt>
                <c:pt idx="552">
                  <c:v>4.9381683721576515</c:v>
                </c:pt>
                <c:pt idx="553">
                  <c:v>5.3480146864427551</c:v>
                </c:pt>
                <c:pt idx="554">
                  <c:v>9.3673918884297382</c:v>
                </c:pt>
                <c:pt idx="555">
                  <c:v>10.014969926688755</c:v>
                </c:pt>
                <c:pt idx="556">
                  <c:v>4.1279670809613638</c:v>
                </c:pt>
                <c:pt idx="557">
                  <c:v>5.5686013232881555</c:v>
                </c:pt>
                <c:pt idx="558">
                  <c:v>6.3869622521666818</c:v>
                </c:pt>
                <c:pt idx="559">
                  <c:v>7.2667725012288571</c:v>
                </c:pt>
                <c:pt idx="560">
                  <c:v>8.044660016514614</c:v>
                </c:pt>
                <c:pt idx="561">
                  <c:v>4.4972959135431072</c:v>
                </c:pt>
                <c:pt idx="562">
                  <c:v>8.6752001600389477</c:v>
                </c:pt>
                <c:pt idx="563">
                  <c:v>9.2819161252622919</c:v>
                </c:pt>
                <c:pt idx="564">
                  <c:v>4.669126417981099</c:v>
                </c:pt>
                <c:pt idx="565">
                  <c:v>9.9090211250293265</c:v>
                </c:pt>
                <c:pt idx="566">
                  <c:v>9.5212936539491597</c:v>
                </c:pt>
                <c:pt idx="567">
                  <c:v>9.6800741528755196</c:v>
                </c:pt>
                <c:pt idx="568">
                  <c:v>4.206614877458227</c:v>
                </c:pt>
                <c:pt idx="569">
                  <c:v>4.3194300646353607</c:v>
                </c:pt>
                <c:pt idx="570">
                  <c:v>8.6623295230807287</c:v>
                </c:pt>
                <c:pt idx="571">
                  <c:v>9.0767708854681377</c:v>
                </c:pt>
                <c:pt idx="572">
                  <c:v>5.2858233427438499</c:v>
                </c:pt>
                <c:pt idx="573">
                  <c:v>5.7194839642533948</c:v>
                </c:pt>
                <c:pt idx="574">
                  <c:v>6.1329266810031937</c:v>
                </c:pt>
                <c:pt idx="575">
                  <c:v>9.3355003272728325</c:v>
                </c:pt>
                <c:pt idx="576">
                  <c:v>9.5452610602795289</c:v>
                </c:pt>
                <c:pt idx="577">
                  <c:v>9.6287284100127355</c:v>
                </c:pt>
                <c:pt idx="578">
                  <c:v>4.2611338041395967</c:v>
                </c:pt>
                <c:pt idx="579">
                  <c:v>4.9850914823450818</c:v>
                </c:pt>
                <c:pt idx="580">
                  <c:v>5.4701416567468177</c:v>
                </c:pt>
                <c:pt idx="581">
                  <c:v>6.6067168615460146</c:v>
                </c:pt>
                <c:pt idx="582">
                  <c:v>7.7069202610455534</c:v>
                </c:pt>
                <c:pt idx="583">
                  <c:v>9.5922031223914104</c:v>
                </c:pt>
                <c:pt idx="584">
                  <c:v>10.348945439711702</c:v>
                </c:pt>
                <c:pt idx="585">
                  <c:v>10.357993671613908</c:v>
                </c:pt>
                <c:pt idx="586">
                  <c:v>4.2558952167920747</c:v>
                </c:pt>
                <c:pt idx="587">
                  <c:v>4.8795313541770451</c:v>
                </c:pt>
                <c:pt idx="588">
                  <c:v>5.2619023867176224</c:v>
                </c:pt>
                <c:pt idx="589">
                  <c:v>9.1988138896450202</c:v>
                </c:pt>
                <c:pt idx="590">
                  <c:v>7.1676301925742187</c:v>
                </c:pt>
                <c:pt idx="591">
                  <c:v>9.7794134228309879</c:v>
                </c:pt>
                <c:pt idx="592">
                  <c:v>10.277499518928543</c:v>
                </c:pt>
                <c:pt idx="593">
                  <c:v>10.0618135590916</c:v>
                </c:pt>
                <c:pt idx="594">
                  <c:v>10.33378201249765</c:v>
                </c:pt>
                <c:pt idx="595">
                  <c:v>5.3464845040349287</c:v>
                </c:pt>
                <c:pt idx="596">
                  <c:v>4.3737731613807238</c:v>
                </c:pt>
                <c:pt idx="597">
                  <c:v>4.9281648907682527</c:v>
                </c:pt>
                <c:pt idx="598">
                  <c:v>4.1667545932166483</c:v>
                </c:pt>
                <c:pt idx="599">
                  <c:v>9.1258872856358941</c:v>
                </c:pt>
                <c:pt idx="600">
                  <c:v>9.4926213941682569</c:v>
                </c:pt>
                <c:pt idx="601">
                  <c:v>6.8611251205246333</c:v>
                </c:pt>
                <c:pt idx="602">
                  <c:v>7.8523962740614213</c:v>
                </c:pt>
                <c:pt idx="603">
                  <c:v>8.5957459886467067</c:v>
                </c:pt>
                <c:pt idx="604">
                  <c:v>10.293573850606769</c:v>
                </c:pt>
                <c:pt idx="605">
                  <c:v>10.131052858802379</c:v>
                </c:pt>
                <c:pt idx="606">
                  <c:v>4.0899418526467493</c:v>
                </c:pt>
                <c:pt idx="607">
                  <c:v>4.1413915997342876</c:v>
                </c:pt>
                <c:pt idx="608">
                  <c:v>4.2806414373382236</c:v>
                </c:pt>
                <c:pt idx="609">
                  <c:v>4.6691386747637811</c:v>
                </c:pt>
                <c:pt idx="610">
                  <c:v>6.7833280363891451</c:v>
                </c:pt>
                <c:pt idx="611">
                  <c:v>7.9147855898757227</c:v>
                </c:pt>
                <c:pt idx="612">
                  <c:v>8.7427286716056685</c:v>
                </c:pt>
                <c:pt idx="613">
                  <c:v>9.2158258083591882</c:v>
                </c:pt>
                <c:pt idx="614">
                  <c:v>9.4778394473212728</c:v>
                </c:pt>
                <c:pt idx="615">
                  <c:v>9.7348774438906744</c:v>
                </c:pt>
                <c:pt idx="616">
                  <c:v>10.09224078102093</c:v>
                </c:pt>
                <c:pt idx="617">
                  <c:v>10.222488589350379</c:v>
                </c:pt>
                <c:pt idx="618">
                  <c:v>10.323526327420693</c:v>
                </c:pt>
                <c:pt idx="619">
                  <c:v>4.6696741210024237</c:v>
                </c:pt>
                <c:pt idx="620">
                  <c:v>4.192776542258124</c:v>
                </c:pt>
                <c:pt idx="621">
                  <c:v>4.9571026571486971</c:v>
                </c:pt>
                <c:pt idx="622">
                  <c:v>8.7383537847599797</c:v>
                </c:pt>
                <c:pt idx="623">
                  <c:v>9.1409706307780532</c:v>
                </c:pt>
                <c:pt idx="624">
                  <c:v>5.3269347139763337</c:v>
                </c:pt>
                <c:pt idx="625">
                  <c:v>6.205002550112221</c:v>
                </c:pt>
                <c:pt idx="626">
                  <c:v>9.5279860639828655</c:v>
                </c:pt>
                <c:pt idx="627">
                  <c:v>10.074520395359745</c:v>
                </c:pt>
                <c:pt idx="628">
                  <c:v>9.7100552870276875</c:v>
                </c:pt>
                <c:pt idx="629">
                  <c:v>10.187821358249645</c:v>
                </c:pt>
                <c:pt idx="630">
                  <c:v>9.9203717046806119</c:v>
                </c:pt>
                <c:pt idx="631">
                  <c:v>6.7248145663412586</c:v>
                </c:pt>
                <c:pt idx="632">
                  <c:v>5.4004401921612866</c:v>
                </c:pt>
                <c:pt idx="633">
                  <c:v>4.5306001635563149</c:v>
                </c:pt>
                <c:pt idx="634">
                  <c:v>5.0564293704036114</c:v>
                </c:pt>
                <c:pt idx="635">
                  <c:v>7.6277535562585843</c:v>
                </c:pt>
                <c:pt idx="636">
                  <c:v>4.1961835887992294</c:v>
                </c:pt>
                <c:pt idx="637">
                  <c:v>4.2975944252626741</c:v>
                </c:pt>
                <c:pt idx="638">
                  <c:v>5.8045051259483067</c:v>
                </c:pt>
                <c:pt idx="639">
                  <c:v>8.8545621464296218</c:v>
                </c:pt>
                <c:pt idx="640">
                  <c:v>9.5130361182426544</c:v>
                </c:pt>
                <c:pt idx="641">
                  <c:v>9.6743241440421848</c:v>
                </c:pt>
                <c:pt idx="642">
                  <c:v>9.8641974656889424</c:v>
                </c:pt>
                <c:pt idx="643">
                  <c:v>10.133078989779053</c:v>
                </c:pt>
                <c:pt idx="644">
                  <c:v>10.013620173859113</c:v>
                </c:pt>
                <c:pt idx="645">
                  <c:v>4.1935864660548106</c:v>
                </c:pt>
                <c:pt idx="646">
                  <c:v>4.2764590872722961</c:v>
                </c:pt>
                <c:pt idx="647">
                  <c:v>5.3666789796663705</c:v>
                </c:pt>
                <c:pt idx="648">
                  <c:v>5.740384641105857</c:v>
                </c:pt>
                <c:pt idx="649">
                  <c:v>6.622874497289251</c:v>
                </c:pt>
                <c:pt idx="650">
                  <c:v>8.3750806007789791</c:v>
                </c:pt>
                <c:pt idx="651">
                  <c:v>8.8914734434751477</c:v>
                </c:pt>
                <c:pt idx="652">
                  <c:v>9.2313650316533415</c:v>
                </c:pt>
                <c:pt idx="653">
                  <c:v>9.8453164122162971</c:v>
                </c:pt>
                <c:pt idx="654">
                  <c:v>10.043576020006689</c:v>
                </c:pt>
                <c:pt idx="655">
                  <c:v>10.300302134829881</c:v>
                </c:pt>
                <c:pt idx="656">
                  <c:v>8.6047370763461508</c:v>
                </c:pt>
                <c:pt idx="657">
                  <c:v>9.2089307884807212</c:v>
                </c:pt>
                <c:pt idx="658">
                  <c:v>9.459414103245102</c:v>
                </c:pt>
                <c:pt idx="659">
                  <c:v>8.0940863227695719</c:v>
                </c:pt>
                <c:pt idx="660">
                  <c:v>5.1686199852578802</c:v>
                </c:pt>
                <c:pt idx="661">
                  <c:v>5.4322077560486939</c:v>
                </c:pt>
                <c:pt idx="662">
                  <c:v>4.5357541521614344</c:v>
                </c:pt>
                <c:pt idx="663">
                  <c:v>6.0672632101855237</c:v>
                </c:pt>
                <c:pt idx="664">
                  <c:v>7.4414132319769362</c:v>
                </c:pt>
                <c:pt idx="665">
                  <c:v>4.3554864217635956</c:v>
                </c:pt>
                <c:pt idx="666">
                  <c:v>4.3795061513191422</c:v>
                </c:pt>
                <c:pt idx="667">
                  <c:v>4.5063332206828441</c:v>
                </c:pt>
                <c:pt idx="668">
                  <c:v>5.2198902374459344</c:v>
                </c:pt>
                <c:pt idx="669">
                  <c:v>5.7940751072372043</c:v>
                </c:pt>
                <c:pt idx="670">
                  <c:v>6.5833166619997039</c:v>
                </c:pt>
                <c:pt idx="671">
                  <c:v>7.3228139271269992</c:v>
                </c:pt>
                <c:pt idx="672">
                  <c:v>7.9943535648301118</c:v>
                </c:pt>
                <c:pt idx="673">
                  <c:v>8.5309898544560969</c:v>
                </c:pt>
                <c:pt idx="674">
                  <c:v>9.3601245392216139</c:v>
                </c:pt>
                <c:pt idx="675">
                  <c:v>9.5186273308077656</c:v>
                </c:pt>
                <c:pt idx="676">
                  <c:v>9.6130288668885537</c:v>
                </c:pt>
                <c:pt idx="677">
                  <c:v>9.6489738350952496</c:v>
                </c:pt>
                <c:pt idx="678">
                  <c:v>9.792919117341178</c:v>
                </c:pt>
                <c:pt idx="679">
                  <c:v>4.1389417780718372</c:v>
                </c:pt>
                <c:pt idx="680">
                  <c:v>4.2395739299727229</c:v>
                </c:pt>
                <c:pt idx="681">
                  <c:v>4.4548614880423418</c:v>
                </c:pt>
                <c:pt idx="682">
                  <c:v>4.8353053914442228</c:v>
                </c:pt>
                <c:pt idx="683">
                  <c:v>8.6134238948860045</c:v>
                </c:pt>
                <c:pt idx="684">
                  <c:v>9.9235694395110414</c:v>
                </c:pt>
                <c:pt idx="685">
                  <c:v>9.4411461628247544</c:v>
                </c:pt>
                <c:pt idx="686">
                  <c:v>10.269016780318662</c:v>
                </c:pt>
                <c:pt idx="687">
                  <c:v>10.337849927377722</c:v>
                </c:pt>
                <c:pt idx="688">
                  <c:v>10.383659027165113</c:v>
                </c:pt>
                <c:pt idx="689">
                  <c:v>4.1373255975881964</c:v>
                </c:pt>
                <c:pt idx="690">
                  <c:v>4.2267536156529406</c:v>
                </c:pt>
                <c:pt idx="691">
                  <c:v>5.3627908224735164</c:v>
                </c:pt>
                <c:pt idx="692">
                  <c:v>6.9192696861277874</c:v>
                </c:pt>
                <c:pt idx="693">
                  <c:v>8.644055225768307</c:v>
                </c:pt>
                <c:pt idx="694">
                  <c:v>10.250786961582708</c:v>
                </c:pt>
                <c:pt idx="695">
                  <c:v>10.347423483695826</c:v>
                </c:pt>
                <c:pt idx="696">
                  <c:v>4.2630507774762716</c:v>
                </c:pt>
                <c:pt idx="697">
                  <c:v>5.1073978688187776</c:v>
                </c:pt>
                <c:pt idx="698">
                  <c:v>5.826412393373654</c:v>
                </c:pt>
                <c:pt idx="699">
                  <c:v>8.3950793414794713</c:v>
                </c:pt>
                <c:pt idx="700">
                  <c:v>9.0755232056784507</c:v>
                </c:pt>
                <c:pt idx="701">
                  <c:v>9.5681432039146816</c:v>
                </c:pt>
                <c:pt idx="702">
                  <c:v>10.090214239161595</c:v>
                </c:pt>
                <c:pt idx="703">
                  <c:v>10.26831429804761</c:v>
                </c:pt>
                <c:pt idx="704">
                  <c:v>10.348376775969133</c:v>
                </c:pt>
                <c:pt idx="705">
                  <c:v>10.379078677628279</c:v>
                </c:pt>
                <c:pt idx="706">
                  <c:v>4.0649868107489366</c:v>
                </c:pt>
                <c:pt idx="707">
                  <c:v>4.1044942229593939</c:v>
                </c:pt>
                <c:pt idx="708">
                  <c:v>4.2214530132300219</c:v>
                </c:pt>
                <c:pt idx="709">
                  <c:v>4.5762379442661256</c:v>
                </c:pt>
                <c:pt idx="710">
                  <c:v>4.9276665132928432</c:v>
                </c:pt>
                <c:pt idx="711">
                  <c:v>8.800225633417341</c:v>
                </c:pt>
                <c:pt idx="712">
                  <c:v>10.146645675586038</c:v>
                </c:pt>
                <c:pt idx="713">
                  <c:v>7.9624048464275656</c:v>
                </c:pt>
                <c:pt idx="714">
                  <c:v>9.6361747561751105</c:v>
                </c:pt>
                <c:pt idx="715">
                  <c:v>4.0843154925144791</c:v>
                </c:pt>
                <c:pt idx="716">
                  <c:v>4.2461616009459675</c:v>
                </c:pt>
                <c:pt idx="717">
                  <c:v>4.5678656694928019</c:v>
                </c:pt>
                <c:pt idx="718">
                  <c:v>4.8443061012141184</c:v>
                </c:pt>
                <c:pt idx="719">
                  <c:v>5.2069059600355168</c:v>
                </c:pt>
                <c:pt idx="720">
                  <c:v>8.2172469969090667</c:v>
                </c:pt>
                <c:pt idx="721">
                  <c:v>9.2642236133381406</c:v>
                </c:pt>
                <c:pt idx="722">
                  <c:v>9.7369974066878289</c:v>
                </c:pt>
                <c:pt idx="723">
                  <c:v>10.193855948295578</c:v>
                </c:pt>
                <c:pt idx="724">
                  <c:v>10.326601249178315</c:v>
                </c:pt>
                <c:pt idx="725">
                  <c:v>4.1196126280516472</c:v>
                </c:pt>
                <c:pt idx="726">
                  <c:v>4.1957051180275</c:v>
                </c:pt>
                <c:pt idx="727">
                  <c:v>4.9462145996379512</c:v>
                </c:pt>
                <c:pt idx="728">
                  <c:v>5.3632193948120923</c:v>
                </c:pt>
                <c:pt idx="729">
                  <c:v>5.8133645645171459</c:v>
                </c:pt>
                <c:pt idx="730">
                  <c:v>6.936394741768205</c:v>
                </c:pt>
                <c:pt idx="731">
                  <c:v>7.9551571278442603</c:v>
                </c:pt>
                <c:pt idx="732">
                  <c:v>9.1518080114905285</c:v>
                </c:pt>
                <c:pt idx="733">
                  <c:v>9.4640772645387479</c:v>
                </c:pt>
                <c:pt idx="734">
                  <c:v>10.194960561756774</c:v>
                </c:pt>
                <c:pt idx="735">
                  <c:v>9.8079338274270693</c:v>
                </c:pt>
                <c:pt idx="736">
                  <c:v>10.285347138272666</c:v>
                </c:pt>
                <c:pt idx="737">
                  <c:v>4.1372248523991555</c:v>
                </c:pt>
                <c:pt idx="738">
                  <c:v>4.2115333618443351</c:v>
                </c:pt>
                <c:pt idx="739">
                  <c:v>5.1721796646964329</c:v>
                </c:pt>
                <c:pt idx="740">
                  <c:v>5.5768208558012855</c:v>
                </c:pt>
                <c:pt idx="741">
                  <c:v>6.6599823458595964</c:v>
                </c:pt>
                <c:pt idx="742">
                  <c:v>8.579913746064662</c:v>
                </c:pt>
                <c:pt idx="743">
                  <c:v>9.0767127535537107</c:v>
                </c:pt>
                <c:pt idx="744">
                  <c:v>10.095654668390928</c:v>
                </c:pt>
                <c:pt idx="745">
                  <c:v>9.9569619247833607</c:v>
                </c:pt>
                <c:pt idx="746">
                  <c:v>4.2847983576764559</c:v>
                </c:pt>
                <c:pt idx="747">
                  <c:v>4.4389376543332624</c:v>
                </c:pt>
                <c:pt idx="748">
                  <c:v>4.7948900499860532</c:v>
                </c:pt>
                <c:pt idx="749">
                  <c:v>5.1076159205453173</c:v>
                </c:pt>
                <c:pt idx="750">
                  <c:v>6.2306931051928771</c:v>
                </c:pt>
                <c:pt idx="751">
                  <c:v>7.941740819711864</c:v>
                </c:pt>
                <c:pt idx="752">
                  <c:v>8.5657546233583783</c:v>
                </c:pt>
                <c:pt idx="753">
                  <c:v>9.4045616350254111</c:v>
                </c:pt>
                <c:pt idx="754">
                  <c:v>9.7887613681510004</c:v>
                </c:pt>
                <c:pt idx="755">
                  <c:v>9.6876043492872093</c:v>
                </c:pt>
                <c:pt idx="756">
                  <c:v>9.9049429406490379</c:v>
                </c:pt>
                <c:pt idx="757">
                  <c:v>4.316175369463819</c:v>
                </c:pt>
                <c:pt idx="758">
                  <c:v>4.4304755023405313</c:v>
                </c:pt>
                <c:pt idx="759">
                  <c:v>4.6960698894655923</c:v>
                </c:pt>
                <c:pt idx="760">
                  <c:v>5.2148217680809417</c:v>
                </c:pt>
                <c:pt idx="761">
                  <c:v>5.5614678369298103</c:v>
                </c:pt>
                <c:pt idx="762">
                  <c:v>6.8547905318078142</c:v>
                </c:pt>
                <c:pt idx="763">
                  <c:v>7.6434754573856747</c:v>
                </c:pt>
                <c:pt idx="764">
                  <c:v>8.8597490840550766</c:v>
                </c:pt>
                <c:pt idx="765">
                  <c:v>9.1746809208069227</c:v>
                </c:pt>
                <c:pt idx="766">
                  <c:v>9.4665200993767833</c:v>
                </c:pt>
                <c:pt idx="767">
                  <c:v>9.8892905086880614</c:v>
                </c:pt>
                <c:pt idx="768">
                  <c:v>9.6825632246809317</c:v>
                </c:pt>
                <c:pt idx="769">
                  <c:v>9.7751990371497328</c:v>
                </c:pt>
              </c:numCache>
            </c:numRef>
          </c:xVal>
          <c:yVal>
            <c:numRef>
              <c:f>'NeuralTools-Summary'!$E$1003:$E$1772</c:f>
              <c:numCache>
                <c:formatCode>0.00</c:formatCode>
                <c:ptCount val="770"/>
                <c:pt idx="0">
                  <c:v>0.18801069426002925</c:v>
                </c:pt>
                <c:pt idx="1">
                  <c:v>0.20833444156685132</c:v>
                </c:pt>
                <c:pt idx="2">
                  <c:v>2.570228514964068E-2</c:v>
                </c:pt>
                <c:pt idx="3">
                  <c:v>-0.16151637253470508</c:v>
                </c:pt>
                <c:pt idx="4">
                  <c:v>-0.1196940732336671</c:v>
                </c:pt>
                <c:pt idx="5">
                  <c:v>-0.41901483314102972</c:v>
                </c:pt>
                <c:pt idx="6">
                  <c:v>-0.26766916977706323</c:v>
                </c:pt>
                <c:pt idx="7">
                  <c:v>-7.4116823696231293E-2</c:v>
                </c:pt>
                <c:pt idx="8">
                  <c:v>-0.1957011745592343</c:v>
                </c:pt>
                <c:pt idx="9">
                  <c:v>-0.19737016315406741</c:v>
                </c:pt>
                <c:pt idx="10">
                  <c:v>-0.23013636012126515</c:v>
                </c:pt>
                <c:pt idx="11">
                  <c:v>0.15045703920499776</c:v>
                </c:pt>
                <c:pt idx="12">
                  <c:v>0.22019657726252717</c:v>
                </c:pt>
                <c:pt idx="13">
                  <c:v>0.29781481580010105</c:v>
                </c:pt>
                <c:pt idx="14">
                  <c:v>-3.368651023376934E-2</c:v>
                </c:pt>
                <c:pt idx="15">
                  <c:v>0.30931043865260133</c:v>
                </c:pt>
                <c:pt idx="16">
                  <c:v>0.13952612991410263</c:v>
                </c:pt>
                <c:pt idx="17">
                  <c:v>0.10712967772868254</c:v>
                </c:pt>
                <c:pt idx="18">
                  <c:v>-8.5541624514213765E-3</c:v>
                </c:pt>
                <c:pt idx="19">
                  <c:v>0.25776850183025601</c:v>
                </c:pt>
                <c:pt idx="20">
                  <c:v>-9.9795010528634265E-2</c:v>
                </c:pt>
                <c:pt idx="21">
                  <c:v>-7.7775731754794464E-3</c:v>
                </c:pt>
                <c:pt idx="22">
                  <c:v>-0.11662665581307152</c:v>
                </c:pt>
                <c:pt idx="23">
                  <c:v>0.20446221355829319</c:v>
                </c:pt>
                <c:pt idx="24">
                  <c:v>0.13417991945464891</c:v>
                </c:pt>
                <c:pt idx="25">
                  <c:v>-1.5172021947975622E-2</c:v>
                </c:pt>
                <c:pt idx="26">
                  <c:v>-6.6198232228883214E-2</c:v>
                </c:pt>
                <c:pt idx="27">
                  <c:v>-8.3240336784468738E-2</c:v>
                </c:pt>
                <c:pt idx="28">
                  <c:v>-0.12988426956350896</c:v>
                </c:pt>
                <c:pt idx="29">
                  <c:v>0.53293861918479379</c:v>
                </c:pt>
                <c:pt idx="30">
                  <c:v>-0.84552047825931442</c:v>
                </c:pt>
                <c:pt idx="31">
                  <c:v>-0.75779047875978378</c:v>
                </c:pt>
                <c:pt idx="32">
                  <c:v>-0.37815268352622766</c:v>
                </c:pt>
                <c:pt idx="33">
                  <c:v>0.43470916180520369</c:v>
                </c:pt>
                <c:pt idx="34">
                  <c:v>0.32068743340636097</c:v>
                </c:pt>
                <c:pt idx="35">
                  <c:v>3.5959290013853007E-2</c:v>
                </c:pt>
                <c:pt idx="36">
                  <c:v>2.8197784125469028E-2</c:v>
                </c:pt>
                <c:pt idx="37">
                  <c:v>-2.0172157645181876E-2</c:v>
                </c:pt>
                <c:pt idx="38">
                  <c:v>-0.38464424657978213</c:v>
                </c:pt>
                <c:pt idx="39">
                  <c:v>8.4240343416150054E-2</c:v>
                </c:pt>
                <c:pt idx="40">
                  <c:v>9.0448088018518114E-2</c:v>
                </c:pt>
                <c:pt idx="41">
                  <c:v>-0.41868950679832118</c:v>
                </c:pt>
                <c:pt idx="42">
                  <c:v>0.10533458335866985</c:v>
                </c:pt>
                <c:pt idx="43">
                  <c:v>0.28172886730449953</c:v>
                </c:pt>
                <c:pt idx="44">
                  <c:v>0.14262853871566605</c:v>
                </c:pt>
                <c:pt idx="45">
                  <c:v>-4.0100570251642154E-3</c:v>
                </c:pt>
                <c:pt idx="46">
                  <c:v>0.26685233766777117</c:v>
                </c:pt>
                <c:pt idx="47">
                  <c:v>2.918525535879013E-2</c:v>
                </c:pt>
                <c:pt idx="48">
                  <c:v>0.18674775690813217</c:v>
                </c:pt>
                <c:pt idx="49">
                  <c:v>0.21231272181931526</c:v>
                </c:pt>
                <c:pt idx="50">
                  <c:v>0.65626522296800793</c:v>
                </c:pt>
                <c:pt idx="51">
                  <c:v>0.35328359206576287</c:v>
                </c:pt>
                <c:pt idx="52">
                  <c:v>0.73990342357636418</c:v>
                </c:pt>
                <c:pt idx="53">
                  <c:v>0.70988965428336304</c:v>
                </c:pt>
                <c:pt idx="54">
                  <c:v>0.42505766753153473</c:v>
                </c:pt>
                <c:pt idx="55">
                  <c:v>-4.4890505531274272E-3</c:v>
                </c:pt>
                <c:pt idx="56">
                  <c:v>-4.6844051610175796E-2</c:v>
                </c:pt>
                <c:pt idx="57">
                  <c:v>-0.21635937323326182</c:v>
                </c:pt>
                <c:pt idx="58">
                  <c:v>-0.58129108175745881</c:v>
                </c:pt>
                <c:pt idx="59">
                  <c:v>0.19875706153753825</c:v>
                </c:pt>
                <c:pt idx="60">
                  <c:v>-0.16848502937035015</c:v>
                </c:pt>
                <c:pt idx="61">
                  <c:v>-0.14228090617596756</c:v>
                </c:pt>
                <c:pt idx="62">
                  <c:v>-0.29434256708934736</c:v>
                </c:pt>
                <c:pt idx="63">
                  <c:v>-0.51958168098571456</c:v>
                </c:pt>
                <c:pt idx="64">
                  <c:v>-0.38562182611897633</c:v>
                </c:pt>
                <c:pt idx="65">
                  <c:v>0.21748385616381327</c:v>
                </c:pt>
                <c:pt idx="66">
                  <c:v>-0.9169230943812785</c:v>
                </c:pt>
                <c:pt idx="67">
                  <c:v>0.46790556502109748</c:v>
                </c:pt>
                <c:pt idx="68">
                  <c:v>2.8370060450775725E-2</c:v>
                </c:pt>
                <c:pt idx="69">
                  <c:v>-0.61768740322495574</c:v>
                </c:pt>
                <c:pt idx="70">
                  <c:v>-0.48421623541326575</c:v>
                </c:pt>
                <c:pt idx="71">
                  <c:v>-0.41551445085128513</c:v>
                </c:pt>
                <c:pt idx="72">
                  <c:v>-0.26218759650356027</c:v>
                </c:pt>
                <c:pt idx="73">
                  <c:v>-0.93379023409241668</c:v>
                </c:pt>
                <c:pt idx="74">
                  <c:v>-0.54589533041775518</c:v>
                </c:pt>
                <c:pt idx="75">
                  <c:v>-0.50391446817736352</c:v>
                </c:pt>
                <c:pt idx="76">
                  <c:v>-0.68900092026895088</c:v>
                </c:pt>
                <c:pt idx="77">
                  <c:v>-0.53321865183564299</c:v>
                </c:pt>
                <c:pt idx="78">
                  <c:v>-0.50437503685511764</c:v>
                </c:pt>
                <c:pt idx="79">
                  <c:v>0.24837324907225611</c:v>
                </c:pt>
                <c:pt idx="80">
                  <c:v>6.867999727504781E-2</c:v>
                </c:pt>
                <c:pt idx="81">
                  <c:v>5.2441397502702713E-3</c:v>
                </c:pt>
                <c:pt idx="82">
                  <c:v>0.20911710206957679</c:v>
                </c:pt>
                <c:pt idx="83">
                  <c:v>-0.13667893689491351</c:v>
                </c:pt>
                <c:pt idx="84">
                  <c:v>-0.37702758076987841</c:v>
                </c:pt>
                <c:pt idx="85">
                  <c:v>-0.42134357945519518</c:v>
                </c:pt>
                <c:pt idx="86">
                  <c:v>-0.10190928314032099</c:v>
                </c:pt>
                <c:pt idx="87">
                  <c:v>-0.3181580994144122</c:v>
                </c:pt>
                <c:pt idx="88">
                  <c:v>-0.390659629361922</c:v>
                </c:pt>
                <c:pt idx="89">
                  <c:v>-0.59454431500138227</c:v>
                </c:pt>
                <c:pt idx="90">
                  <c:v>-0.59426152692639089</c:v>
                </c:pt>
                <c:pt idx="91">
                  <c:v>-7.4584131747430504E-2</c:v>
                </c:pt>
                <c:pt idx="92">
                  <c:v>0.31174864040712613</c:v>
                </c:pt>
                <c:pt idx="93">
                  <c:v>0.31109815487612469</c:v>
                </c:pt>
                <c:pt idx="94">
                  <c:v>0.25697601090540267</c:v>
                </c:pt>
                <c:pt idx="95">
                  <c:v>0.3100230728837845</c:v>
                </c:pt>
                <c:pt idx="96">
                  <c:v>0.36930109741307504</c:v>
                </c:pt>
                <c:pt idx="97">
                  <c:v>0.32605580078909568</c:v>
                </c:pt>
                <c:pt idx="98">
                  <c:v>0.14736593494181527</c:v>
                </c:pt>
                <c:pt idx="99">
                  <c:v>-0.15431222889615626</c:v>
                </c:pt>
                <c:pt idx="100">
                  <c:v>8.2847776228135217E-2</c:v>
                </c:pt>
                <c:pt idx="101">
                  <c:v>-1.7681928204815733E-3</c:v>
                </c:pt>
                <c:pt idx="102">
                  <c:v>0.41577520504189902</c:v>
                </c:pt>
                <c:pt idx="103">
                  <c:v>7.7868859100388654E-2</c:v>
                </c:pt>
                <c:pt idx="104">
                  <c:v>-1.464150181815449</c:v>
                </c:pt>
                <c:pt idx="105">
                  <c:v>8.4151382281163478E-2</c:v>
                </c:pt>
                <c:pt idx="106">
                  <c:v>0.13271538107656511</c:v>
                </c:pt>
                <c:pt idx="107">
                  <c:v>-0.4113454383916153</c:v>
                </c:pt>
                <c:pt idx="108">
                  <c:v>6.5313633392971582E-3</c:v>
                </c:pt>
                <c:pt idx="109">
                  <c:v>-5.0353940726273194E-2</c:v>
                </c:pt>
                <c:pt idx="110">
                  <c:v>0.15041530754251031</c:v>
                </c:pt>
                <c:pt idx="111">
                  <c:v>7.6583431468778329E-2</c:v>
                </c:pt>
                <c:pt idx="112">
                  <c:v>8.46795215433227E-2</c:v>
                </c:pt>
                <c:pt idx="113">
                  <c:v>0.14104182109080288</c:v>
                </c:pt>
                <c:pt idx="114">
                  <c:v>0.33371825015768142</c:v>
                </c:pt>
                <c:pt idx="115">
                  <c:v>0.43948688777991407</c:v>
                </c:pt>
                <c:pt idx="116">
                  <c:v>-1.2014193031171247</c:v>
                </c:pt>
                <c:pt idx="117">
                  <c:v>0.25851037694640056</c:v>
                </c:pt>
                <c:pt idx="118">
                  <c:v>-0.16029459379900679</c:v>
                </c:pt>
                <c:pt idx="119">
                  <c:v>-1.5704463624699017E-2</c:v>
                </c:pt>
                <c:pt idx="120">
                  <c:v>6.1844432292421203E-2</c:v>
                </c:pt>
                <c:pt idx="121">
                  <c:v>0.12283859244976281</c:v>
                </c:pt>
                <c:pt idx="122">
                  <c:v>-0.1025356002345994</c:v>
                </c:pt>
                <c:pt idx="123">
                  <c:v>-0.26658866402246684</c:v>
                </c:pt>
                <c:pt idx="124">
                  <c:v>-0.29196884196016626</c:v>
                </c:pt>
                <c:pt idx="125">
                  <c:v>-0.3840261009989856</c:v>
                </c:pt>
                <c:pt idx="126">
                  <c:v>-0.24003953304560888</c:v>
                </c:pt>
                <c:pt idx="127">
                  <c:v>-9.0493526351717257E-2</c:v>
                </c:pt>
                <c:pt idx="128">
                  <c:v>9.1673918147128219E-2</c:v>
                </c:pt>
                <c:pt idx="129">
                  <c:v>5.9156834814384496E-2</c:v>
                </c:pt>
                <c:pt idx="130">
                  <c:v>0.17021989551971828</c:v>
                </c:pt>
                <c:pt idx="131">
                  <c:v>9.0097391011903838E-2</c:v>
                </c:pt>
                <c:pt idx="132">
                  <c:v>-4.3300681232175009E-2</c:v>
                </c:pt>
                <c:pt idx="133">
                  <c:v>-0.15049127658894257</c:v>
                </c:pt>
                <c:pt idx="134">
                  <c:v>-0.16226149103943843</c:v>
                </c:pt>
                <c:pt idx="135">
                  <c:v>-0.48205239688051904</c:v>
                </c:pt>
                <c:pt idx="136">
                  <c:v>-0.2901992299655598</c:v>
                </c:pt>
                <c:pt idx="137">
                  <c:v>-0.58155484560417214</c:v>
                </c:pt>
                <c:pt idx="138">
                  <c:v>-0.44569259663665228</c:v>
                </c:pt>
                <c:pt idx="139">
                  <c:v>-0.32867106593987216</c:v>
                </c:pt>
                <c:pt idx="140">
                  <c:v>-0.23648909408024288</c:v>
                </c:pt>
                <c:pt idx="141">
                  <c:v>-0.2953076872710092</c:v>
                </c:pt>
                <c:pt idx="142">
                  <c:v>0.17956835909616586</c:v>
                </c:pt>
                <c:pt idx="143">
                  <c:v>6.0678098497461974E-2</c:v>
                </c:pt>
                <c:pt idx="144">
                  <c:v>0.18725963520409206</c:v>
                </c:pt>
                <c:pt idx="145">
                  <c:v>-4.8400717245377756E-2</c:v>
                </c:pt>
                <c:pt idx="146">
                  <c:v>0.3071307030504018</c:v>
                </c:pt>
                <c:pt idx="147">
                  <c:v>0.12492157067211362</c:v>
                </c:pt>
                <c:pt idx="148">
                  <c:v>4.8926438709191444E-3</c:v>
                </c:pt>
                <c:pt idx="149">
                  <c:v>-2.8353061485024256E-2</c:v>
                </c:pt>
                <c:pt idx="150">
                  <c:v>-0.27786765662496471</c:v>
                </c:pt>
                <c:pt idx="151">
                  <c:v>0.71093990631345605</c:v>
                </c:pt>
                <c:pt idx="152">
                  <c:v>0.17956333295668792</c:v>
                </c:pt>
                <c:pt idx="153">
                  <c:v>0.21799554812082533</c:v>
                </c:pt>
                <c:pt idx="154">
                  <c:v>-0.33728673149034272</c:v>
                </c:pt>
                <c:pt idx="155">
                  <c:v>-0.16287804152539387</c:v>
                </c:pt>
                <c:pt idx="156">
                  <c:v>-0.22315401774979815</c:v>
                </c:pt>
                <c:pt idx="157">
                  <c:v>-0.26749299532109561</c:v>
                </c:pt>
                <c:pt idx="158">
                  <c:v>-0.76809381589552128</c:v>
                </c:pt>
                <c:pt idx="159">
                  <c:v>-0.52349835930401767</c:v>
                </c:pt>
                <c:pt idx="160">
                  <c:v>8.0575098135152956E-2</c:v>
                </c:pt>
                <c:pt idx="161">
                  <c:v>0.21153611975067221</c:v>
                </c:pt>
                <c:pt idx="162">
                  <c:v>9.5882050720057066E-2</c:v>
                </c:pt>
                <c:pt idx="163">
                  <c:v>0.10538930375978595</c:v>
                </c:pt>
                <c:pt idx="164">
                  <c:v>-0.10184438358753845</c:v>
                </c:pt>
                <c:pt idx="165">
                  <c:v>-0.2928788654059522</c:v>
                </c:pt>
                <c:pt idx="166">
                  <c:v>-0.13887502479531477</c:v>
                </c:pt>
                <c:pt idx="167">
                  <c:v>0.16987411672951591</c:v>
                </c:pt>
                <c:pt idx="168">
                  <c:v>-0.33940929371933315</c:v>
                </c:pt>
                <c:pt idx="169">
                  <c:v>-0.25544042471398143</c:v>
                </c:pt>
                <c:pt idx="170">
                  <c:v>0.34822673848055175</c:v>
                </c:pt>
                <c:pt idx="171">
                  <c:v>-2.8669248394082025E-2</c:v>
                </c:pt>
                <c:pt idx="172">
                  <c:v>-4.5710884397248464E-2</c:v>
                </c:pt>
                <c:pt idx="173">
                  <c:v>-0.25277979030361131</c:v>
                </c:pt>
                <c:pt idx="174">
                  <c:v>-0.1183932817870712</c:v>
                </c:pt>
                <c:pt idx="175">
                  <c:v>-0.62159994044366318</c:v>
                </c:pt>
                <c:pt idx="176">
                  <c:v>-0.54137859931708476</c:v>
                </c:pt>
                <c:pt idx="177">
                  <c:v>9.9047004227808877E-2</c:v>
                </c:pt>
                <c:pt idx="178">
                  <c:v>-0.36755877373566381</c:v>
                </c:pt>
                <c:pt idx="179">
                  <c:v>-0.46320602146315704</c:v>
                </c:pt>
                <c:pt idx="180">
                  <c:v>-0.53663287120813763</c:v>
                </c:pt>
                <c:pt idx="181">
                  <c:v>-2.4633580445331482E-2</c:v>
                </c:pt>
                <c:pt idx="182">
                  <c:v>-7.382150508939489E-2</c:v>
                </c:pt>
                <c:pt idx="183">
                  <c:v>-0.25037250324112481</c:v>
                </c:pt>
                <c:pt idx="184">
                  <c:v>-0.14223107254263567</c:v>
                </c:pt>
                <c:pt idx="185">
                  <c:v>-0.11327966549356017</c:v>
                </c:pt>
                <c:pt idx="186">
                  <c:v>0.10986113437118217</c:v>
                </c:pt>
                <c:pt idx="187">
                  <c:v>2.3681252038681322E-2</c:v>
                </c:pt>
                <c:pt idx="188">
                  <c:v>3.7763996840562974E-2</c:v>
                </c:pt>
                <c:pt idx="189">
                  <c:v>0.10803857409863582</c:v>
                </c:pt>
                <c:pt idx="190">
                  <c:v>-8.7404202389452124E-2</c:v>
                </c:pt>
                <c:pt idx="191">
                  <c:v>-0.42284437771839478</c:v>
                </c:pt>
                <c:pt idx="192">
                  <c:v>-0.38056429489006582</c:v>
                </c:pt>
                <c:pt idx="193">
                  <c:v>7.164160125942054E-2</c:v>
                </c:pt>
                <c:pt idx="194">
                  <c:v>-0.22184634183499341</c:v>
                </c:pt>
                <c:pt idx="195">
                  <c:v>-0.15609630319653522</c:v>
                </c:pt>
                <c:pt idx="196">
                  <c:v>-0.40349465530205464</c:v>
                </c:pt>
                <c:pt idx="197">
                  <c:v>-0.39707255721936185</c:v>
                </c:pt>
                <c:pt idx="198">
                  <c:v>-0.34044762010925034</c:v>
                </c:pt>
                <c:pt idx="199">
                  <c:v>0.1295129886407036</c:v>
                </c:pt>
                <c:pt idx="200">
                  <c:v>-2.5623329723627464E-3</c:v>
                </c:pt>
                <c:pt idx="201">
                  <c:v>0.22190630113962229</c:v>
                </c:pt>
                <c:pt idx="202">
                  <c:v>0.3514140494194482</c:v>
                </c:pt>
                <c:pt idx="203">
                  <c:v>0.449687357907262</c:v>
                </c:pt>
                <c:pt idx="204">
                  <c:v>3.3177192336346195E-2</c:v>
                </c:pt>
                <c:pt idx="205">
                  <c:v>0.14586015906770022</c:v>
                </c:pt>
                <c:pt idx="206">
                  <c:v>-1.3774367956164824E-2</c:v>
                </c:pt>
                <c:pt idx="207">
                  <c:v>-0.22477861612253403</c:v>
                </c:pt>
                <c:pt idx="208">
                  <c:v>-0.14022403693322971</c:v>
                </c:pt>
                <c:pt idx="209">
                  <c:v>-8.0854279124196182E-2</c:v>
                </c:pt>
                <c:pt idx="210">
                  <c:v>-0.20153772282502125</c:v>
                </c:pt>
                <c:pt idx="211">
                  <c:v>-7.2441947217223301E-2</c:v>
                </c:pt>
                <c:pt idx="212">
                  <c:v>7.7070705300757325E-2</c:v>
                </c:pt>
                <c:pt idx="213">
                  <c:v>-9.1274017100351656E-2</c:v>
                </c:pt>
                <c:pt idx="214">
                  <c:v>-0.14486704086326707</c:v>
                </c:pt>
                <c:pt idx="215">
                  <c:v>-9.0165509982762515E-2</c:v>
                </c:pt>
                <c:pt idx="216">
                  <c:v>0.71689656366220156</c:v>
                </c:pt>
                <c:pt idx="217">
                  <c:v>0.39597437943045577</c:v>
                </c:pt>
                <c:pt idx="218">
                  <c:v>-9.5707570940967379E-2</c:v>
                </c:pt>
                <c:pt idx="219">
                  <c:v>-1.2520800982349201E-2</c:v>
                </c:pt>
                <c:pt idx="220">
                  <c:v>8.5732372740277896E-2</c:v>
                </c:pt>
                <c:pt idx="221">
                  <c:v>0.10891831677941255</c:v>
                </c:pt>
                <c:pt idx="222">
                  <c:v>4.6702272083207319E-2</c:v>
                </c:pt>
                <c:pt idx="223">
                  <c:v>9.0719041892070251E-2</c:v>
                </c:pt>
                <c:pt idx="224">
                  <c:v>-9.9576203729858648E-3</c:v>
                </c:pt>
                <c:pt idx="225">
                  <c:v>5.8169741906429984E-2</c:v>
                </c:pt>
                <c:pt idx="226">
                  <c:v>0.13591427615350149</c:v>
                </c:pt>
                <c:pt idx="227">
                  <c:v>4.0835322891492609E-2</c:v>
                </c:pt>
                <c:pt idx="228">
                  <c:v>4.7144513478032835E-2</c:v>
                </c:pt>
                <c:pt idx="229">
                  <c:v>0.25855699186716308</c:v>
                </c:pt>
                <c:pt idx="230">
                  <c:v>-6.9925198894431162E-2</c:v>
                </c:pt>
                <c:pt idx="231">
                  <c:v>6.1066792778671442E-2</c:v>
                </c:pt>
                <c:pt idx="232">
                  <c:v>0.17009533722106696</c:v>
                </c:pt>
                <c:pt idx="233">
                  <c:v>6.9665668799880009E-2</c:v>
                </c:pt>
                <c:pt idx="234">
                  <c:v>-9.9716214618560173E-2</c:v>
                </c:pt>
                <c:pt idx="235">
                  <c:v>0.1326858514670386</c:v>
                </c:pt>
                <c:pt idx="236">
                  <c:v>0.12959864444229297</c:v>
                </c:pt>
                <c:pt idx="237">
                  <c:v>-0.38556650649522073</c:v>
                </c:pt>
                <c:pt idx="238">
                  <c:v>-0.19876446807611803</c:v>
                </c:pt>
                <c:pt idx="239">
                  <c:v>-0.13885063902564987</c:v>
                </c:pt>
                <c:pt idx="240">
                  <c:v>-7.6222208220128707E-2</c:v>
                </c:pt>
                <c:pt idx="241">
                  <c:v>-0.33950455103224364</c:v>
                </c:pt>
                <c:pt idx="242">
                  <c:v>0.20166165331397679</c:v>
                </c:pt>
                <c:pt idx="243">
                  <c:v>-0.48182738278500636</c:v>
                </c:pt>
                <c:pt idx="244">
                  <c:v>0.2710475246725812</c:v>
                </c:pt>
                <c:pt idx="245">
                  <c:v>0.10985411781188148</c:v>
                </c:pt>
                <c:pt idx="246">
                  <c:v>6.0967355815203739E-2</c:v>
                </c:pt>
                <c:pt idx="247">
                  <c:v>5.8240236970927839E-2</c:v>
                </c:pt>
                <c:pt idx="248">
                  <c:v>-6.3416642156099989E-2</c:v>
                </c:pt>
                <c:pt idx="249">
                  <c:v>0.22048800074971364</c:v>
                </c:pt>
                <c:pt idx="250">
                  <c:v>0.12250615970557011</c:v>
                </c:pt>
                <c:pt idx="251">
                  <c:v>0.28217015783363308</c:v>
                </c:pt>
                <c:pt idx="252">
                  <c:v>0.24015140917703537</c:v>
                </c:pt>
                <c:pt idx="253">
                  <c:v>0.34497421314999421</c:v>
                </c:pt>
                <c:pt idx="254">
                  <c:v>-0.35942774427716806</c:v>
                </c:pt>
                <c:pt idx="255">
                  <c:v>0.31110723855838529</c:v>
                </c:pt>
                <c:pt idx="256">
                  <c:v>-0.31838049781751288</c:v>
                </c:pt>
                <c:pt idx="257">
                  <c:v>5.8080565167444753E-2</c:v>
                </c:pt>
                <c:pt idx="258">
                  <c:v>-0.18761913693948706</c:v>
                </c:pt>
                <c:pt idx="259">
                  <c:v>-0.1489185223913676</c:v>
                </c:pt>
                <c:pt idx="260">
                  <c:v>-0.20910228558160515</c:v>
                </c:pt>
                <c:pt idx="261">
                  <c:v>-0.13163110629124475</c:v>
                </c:pt>
                <c:pt idx="262">
                  <c:v>-0.25710631266447947</c:v>
                </c:pt>
                <c:pt idx="263">
                  <c:v>-0.32257815512803667</c:v>
                </c:pt>
                <c:pt idx="264">
                  <c:v>0.14376960252856286</c:v>
                </c:pt>
                <c:pt idx="265">
                  <c:v>-0.2954888874382382</c:v>
                </c:pt>
                <c:pt idx="266">
                  <c:v>0.23380045384320525</c:v>
                </c:pt>
                <c:pt idx="267">
                  <c:v>0.26029560727944734</c:v>
                </c:pt>
                <c:pt idx="268">
                  <c:v>0.2267763345706193</c:v>
                </c:pt>
                <c:pt idx="269">
                  <c:v>-0.27529643194030928</c:v>
                </c:pt>
                <c:pt idx="270">
                  <c:v>-0.3965927326755736</c:v>
                </c:pt>
                <c:pt idx="271">
                  <c:v>-0.59242600195744455</c:v>
                </c:pt>
                <c:pt idx="272">
                  <c:v>-0.62006400946760731</c:v>
                </c:pt>
                <c:pt idx="273">
                  <c:v>-0.38606637316284598</c:v>
                </c:pt>
                <c:pt idx="274">
                  <c:v>0.30164758152645721</c:v>
                </c:pt>
                <c:pt idx="275">
                  <c:v>-0.55595981280336471</c:v>
                </c:pt>
                <c:pt idx="276">
                  <c:v>-0.78719181450283315</c:v>
                </c:pt>
                <c:pt idx="277">
                  <c:v>-0.53850723363592756</c:v>
                </c:pt>
                <c:pt idx="278">
                  <c:v>-0.60235509818515887</c:v>
                </c:pt>
                <c:pt idx="279">
                  <c:v>1.1778811563422167</c:v>
                </c:pt>
                <c:pt idx="280">
                  <c:v>0.21266719508644893</c:v>
                </c:pt>
                <c:pt idx="281">
                  <c:v>-0.41243676528544881</c:v>
                </c:pt>
                <c:pt idx="282">
                  <c:v>0.885717341742982</c:v>
                </c:pt>
                <c:pt idx="283">
                  <c:v>0.73834355640407345</c:v>
                </c:pt>
                <c:pt idx="284">
                  <c:v>1.1414666592651335</c:v>
                </c:pt>
                <c:pt idx="285">
                  <c:v>0.57037234634164591</c:v>
                </c:pt>
                <c:pt idx="286">
                  <c:v>1.3381923056028375</c:v>
                </c:pt>
                <c:pt idx="287">
                  <c:v>-0.46692857494227802</c:v>
                </c:pt>
                <c:pt idx="288">
                  <c:v>-0.35553161021278612</c:v>
                </c:pt>
                <c:pt idx="289">
                  <c:v>-0.38374357691196614</c:v>
                </c:pt>
                <c:pt idx="290">
                  <c:v>-0.29416937126196974</c:v>
                </c:pt>
                <c:pt idx="291">
                  <c:v>0.41058720788529612</c:v>
                </c:pt>
                <c:pt idx="292">
                  <c:v>0.26195902094242296</c:v>
                </c:pt>
                <c:pt idx="293">
                  <c:v>0.16211350619137654</c:v>
                </c:pt>
                <c:pt idx="294">
                  <c:v>-0.18250317117560577</c:v>
                </c:pt>
                <c:pt idx="295">
                  <c:v>-0.31193660011350843</c:v>
                </c:pt>
                <c:pt idx="296">
                  <c:v>5.7142545275143064E-2</c:v>
                </c:pt>
                <c:pt idx="297">
                  <c:v>-0.70568711129867978</c:v>
                </c:pt>
                <c:pt idx="298">
                  <c:v>-0.69425645122537816</c:v>
                </c:pt>
                <c:pt idx="299">
                  <c:v>-0.14225019303011877</c:v>
                </c:pt>
                <c:pt idx="300">
                  <c:v>-0.13587221562208285</c:v>
                </c:pt>
                <c:pt idx="301">
                  <c:v>0.16696578448460464</c:v>
                </c:pt>
                <c:pt idx="302">
                  <c:v>9.6137389505841497E-3</c:v>
                </c:pt>
                <c:pt idx="303">
                  <c:v>0.11432066650782691</c:v>
                </c:pt>
                <c:pt idx="304">
                  <c:v>0.23224996218270544</c:v>
                </c:pt>
                <c:pt idx="305">
                  <c:v>0.27447776534583568</c:v>
                </c:pt>
                <c:pt idx="306">
                  <c:v>0.47579190406177396</c:v>
                </c:pt>
                <c:pt idx="307">
                  <c:v>1.2023829138217552</c:v>
                </c:pt>
                <c:pt idx="308">
                  <c:v>0.30565105151645611</c:v>
                </c:pt>
                <c:pt idx="309">
                  <c:v>-0.2153439479049517</c:v>
                </c:pt>
                <c:pt idx="310">
                  <c:v>-0.23039885770158985</c:v>
                </c:pt>
                <c:pt idx="311">
                  <c:v>-9.3392609364478574E-2</c:v>
                </c:pt>
                <c:pt idx="312">
                  <c:v>2.4929087521535109E-2</c:v>
                </c:pt>
                <c:pt idx="313">
                  <c:v>-4.3580874737839892E-2</c:v>
                </c:pt>
                <c:pt idx="314">
                  <c:v>-3.4900891447829707E-2</c:v>
                </c:pt>
                <c:pt idx="315">
                  <c:v>-0.27418115177759717</c:v>
                </c:pt>
                <c:pt idx="316">
                  <c:v>-5.0321444640959001E-2</c:v>
                </c:pt>
                <c:pt idx="317">
                  <c:v>0.22726252855404017</c:v>
                </c:pt>
                <c:pt idx="318">
                  <c:v>7.7736131394534169E-2</c:v>
                </c:pt>
                <c:pt idx="319">
                  <c:v>7.8336577612276415E-2</c:v>
                </c:pt>
                <c:pt idx="320">
                  <c:v>2.7484790202514375E-3</c:v>
                </c:pt>
                <c:pt idx="321">
                  <c:v>-7.4432515417358402E-2</c:v>
                </c:pt>
                <c:pt idx="322">
                  <c:v>0.56920158563294443</c:v>
                </c:pt>
                <c:pt idx="323">
                  <c:v>0.16085341120917285</c:v>
                </c:pt>
                <c:pt idx="324">
                  <c:v>-2.0658651777621273E-2</c:v>
                </c:pt>
                <c:pt idx="325">
                  <c:v>3.6632418171517855E-2</c:v>
                </c:pt>
                <c:pt idx="326">
                  <c:v>0.24095929858726883</c:v>
                </c:pt>
                <c:pt idx="327">
                  <c:v>0.10663010434327269</c:v>
                </c:pt>
                <c:pt idx="328">
                  <c:v>0.24085196183089952</c:v>
                </c:pt>
                <c:pt idx="329">
                  <c:v>0.48112853457135252</c:v>
                </c:pt>
                <c:pt idx="330">
                  <c:v>0.14498667920214725</c:v>
                </c:pt>
                <c:pt idx="331">
                  <c:v>-7.4375361928710859E-2</c:v>
                </c:pt>
                <c:pt idx="332">
                  <c:v>-4.1691525303678922E-2</c:v>
                </c:pt>
                <c:pt idx="333">
                  <c:v>-6.4401352918801891E-2</c:v>
                </c:pt>
                <c:pt idx="334">
                  <c:v>0.12967975271696375</c:v>
                </c:pt>
                <c:pt idx="335">
                  <c:v>6.2951061075069425E-2</c:v>
                </c:pt>
                <c:pt idx="336">
                  <c:v>8.4020111435449962E-3</c:v>
                </c:pt>
                <c:pt idx="337">
                  <c:v>7.365026465260982E-2</c:v>
                </c:pt>
                <c:pt idx="338">
                  <c:v>-0.13740504657413677</c:v>
                </c:pt>
                <c:pt idx="339">
                  <c:v>2.961129704812393E-2</c:v>
                </c:pt>
                <c:pt idx="340">
                  <c:v>1.3668477655191857E-2</c:v>
                </c:pt>
                <c:pt idx="341">
                  <c:v>5.9793539245298177E-2</c:v>
                </c:pt>
                <c:pt idx="342">
                  <c:v>0.1610869948931164</c:v>
                </c:pt>
                <c:pt idx="343">
                  <c:v>0.18363292971430845</c:v>
                </c:pt>
                <c:pt idx="344">
                  <c:v>-0.10945657709792656</c:v>
                </c:pt>
                <c:pt idx="345">
                  <c:v>-8.6387649216947082E-2</c:v>
                </c:pt>
                <c:pt idx="346">
                  <c:v>0.15460750435244019</c:v>
                </c:pt>
                <c:pt idx="347">
                  <c:v>4.3824605704303465E-2</c:v>
                </c:pt>
                <c:pt idx="348">
                  <c:v>-4.9764460311958914E-2</c:v>
                </c:pt>
                <c:pt idx="349">
                  <c:v>-6.0902422045312932E-2</c:v>
                </c:pt>
                <c:pt idx="350">
                  <c:v>-0.15504359958266267</c:v>
                </c:pt>
                <c:pt idx="351">
                  <c:v>3.5251263087056728E-2</c:v>
                </c:pt>
                <c:pt idx="352">
                  <c:v>7.2157119088691601E-2</c:v>
                </c:pt>
                <c:pt idx="353">
                  <c:v>-3.8083012752041512E-2</c:v>
                </c:pt>
                <c:pt idx="354">
                  <c:v>-0.20837445127448895</c:v>
                </c:pt>
                <c:pt idx="355">
                  <c:v>-4.2577304438028207E-2</c:v>
                </c:pt>
                <c:pt idx="356">
                  <c:v>3.9773187123982368E-2</c:v>
                </c:pt>
                <c:pt idx="357">
                  <c:v>-2.1465672816016301E-2</c:v>
                </c:pt>
                <c:pt idx="358">
                  <c:v>-0.12091904485670568</c:v>
                </c:pt>
                <c:pt idx="359">
                  <c:v>2.6449376226572952E-2</c:v>
                </c:pt>
                <c:pt idx="360">
                  <c:v>6.4008968171864744E-2</c:v>
                </c:pt>
                <c:pt idx="361">
                  <c:v>-0.10970333983021785</c:v>
                </c:pt>
                <c:pt idx="362">
                  <c:v>-0.43420300861817651</c:v>
                </c:pt>
                <c:pt idx="363">
                  <c:v>-0.53431175792360897</c:v>
                </c:pt>
                <c:pt idx="364">
                  <c:v>-0.62650487602912186</c:v>
                </c:pt>
                <c:pt idx="365">
                  <c:v>0.10085844990254866</c:v>
                </c:pt>
                <c:pt idx="366">
                  <c:v>0.16924154066177799</c:v>
                </c:pt>
                <c:pt idx="367">
                  <c:v>0.33573741263351931</c:v>
                </c:pt>
                <c:pt idx="368">
                  <c:v>-4.2930831981630391E-2</c:v>
                </c:pt>
                <c:pt idx="369">
                  <c:v>0.15485015964761395</c:v>
                </c:pt>
                <c:pt idx="370">
                  <c:v>0.45950020529490132</c:v>
                </c:pt>
                <c:pt idx="371">
                  <c:v>0.2273731182995391</c:v>
                </c:pt>
                <c:pt idx="372">
                  <c:v>3.0388001177074742E-2</c:v>
                </c:pt>
                <c:pt idx="373">
                  <c:v>0.28990320689970339</c:v>
                </c:pt>
                <c:pt idx="374">
                  <c:v>-0.26357796919822363</c:v>
                </c:pt>
                <c:pt idx="375">
                  <c:v>-9.1167779505362034E-2</c:v>
                </c:pt>
                <c:pt idx="376">
                  <c:v>9.1767647859319013E-2</c:v>
                </c:pt>
                <c:pt idx="377">
                  <c:v>-0.13129799032503264</c:v>
                </c:pt>
                <c:pt idx="378">
                  <c:v>0.18328752482623401</c:v>
                </c:pt>
                <c:pt idx="379">
                  <c:v>0.30660515395138077</c:v>
                </c:pt>
                <c:pt idx="380">
                  <c:v>-0.181743148262</c:v>
                </c:pt>
                <c:pt idx="381">
                  <c:v>-0.17481887089235215</c:v>
                </c:pt>
                <c:pt idx="382">
                  <c:v>0.28082804256863447</c:v>
                </c:pt>
                <c:pt idx="383">
                  <c:v>0.26248832489359408</c:v>
                </c:pt>
                <c:pt idx="384">
                  <c:v>0.21792901860179725</c:v>
                </c:pt>
                <c:pt idx="385">
                  <c:v>0.24245194931375025</c:v>
                </c:pt>
                <c:pt idx="386">
                  <c:v>-0.31892655879516418</c:v>
                </c:pt>
                <c:pt idx="387">
                  <c:v>-0.17795232831569141</c:v>
                </c:pt>
                <c:pt idx="388">
                  <c:v>0.1984138737185237</c:v>
                </c:pt>
                <c:pt idx="389">
                  <c:v>-0.42939460858413359</c:v>
                </c:pt>
                <c:pt idx="390">
                  <c:v>0.28963143147491888</c:v>
                </c:pt>
                <c:pt idx="391">
                  <c:v>-4.6431720228161666E-3</c:v>
                </c:pt>
                <c:pt idx="392">
                  <c:v>-0.63627961206353412</c:v>
                </c:pt>
                <c:pt idx="393">
                  <c:v>0.22453137131229006</c:v>
                </c:pt>
                <c:pt idx="394">
                  <c:v>-0.75103336037884638</c:v>
                </c:pt>
                <c:pt idx="395">
                  <c:v>0.11562125427170145</c:v>
                </c:pt>
                <c:pt idx="396">
                  <c:v>-0.25496873268936859</c:v>
                </c:pt>
                <c:pt idx="397">
                  <c:v>1.8210540506750306E-2</c:v>
                </c:pt>
                <c:pt idx="398">
                  <c:v>-6.0548895644538803E-3</c:v>
                </c:pt>
                <c:pt idx="399">
                  <c:v>-0.22345230829257634</c:v>
                </c:pt>
                <c:pt idx="400">
                  <c:v>-0.41253587387360557</c:v>
                </c:pt>
                <c:pt idx="401">
                  <c:v>0.3214704705812208</c:v>
                </c:pt>
                <c:pt idx="402">
                  <c:v>0.28656183007459113</c:v>
                </c:pt>
                <c:pt idx="403">
                  <c:v>0.36658416164039664</c:v>
                </c:pt>
                <c:pt idx="404">
                  <c:v>-2.5463425233986925E-2</c:v>
                </c:pt>
                <c:pt idx="405">
                  <c:v>7.8226013048235288E-2</c:v>
                </c:pt>
                <c:pt idx="406">
                  <c:v>-6.8602955522194975E-2</c:v>
                </c:pt>
                <c:pt idx="407">
                  <c:v>-7.2736833627295994E-3</c:v>
                </c:pt>
                <c:pt idx="408">
                  <c:v>0.11669665485032521</c:v>
                </c:pt>
                <c:pt idx="409">
                  <c:v>-9.2458822821468445E-3</c:v>
                </c:pt>
                <c:pt idx="410">
                  <c:v>-0.21673095071544246</c:v>
                </c:pt>
                <c:pt idx="411">
                  <c:v>-6.2852860258129084E-3</c:v>
                </c:pt>
                <c:pt idx="412">
                  <c:v>0.5026149005297853</c:v>
                </c:pt>
                <c:pt idx="413">
                  <c:v>-0.1843635432851265</c:v>
                </c:pt>
                <c:pt idx="414">
                  <c:v>-0.23707306338034861</c:v>
                </c:pt>
                <c:pt idx="415">
                  <c:v>0.14162422561823718</c:v>
                </c:pt>
                <c:pt idx="416">
                  <c:v>-0.13816785165344037</c:v>
                </c:pt>
                <c:pt idx="417">
                  <c:v>-7.9694112535493744E-2</c:v>
                </c:pt>
                <c:pt idx="418">
                  <c:v>-0.10693718598812474</c:v>
                </c:pt>
                <c:pt idx="419">
                  <c:v>-0.48829919169715463</c:v>
                </c:pt>
                <c:pt idx="420">
                  <c:v>-0.53760244181644801</c:v>
                </c:pt>
                <c:pt idx="421">
                  <c:v>-0.2089788500861296</c:v>
                </c:pt>
                <c:pt idx="422">
                  <c:v>0.16392063562238413</c:v>
                </c:pt>
                <c:pt idx="423">
                  <c:v>-0.51918403214222142</c:v>
                </c:pt>
                <c:pt idx="424">
                  <c:v>-0.37371531345726972</c:v>
                </c:pt>
                <c:pt idx="425">
                  <c:v>0.11439653835830299</c:v>
                </c:pt>
                <c:pt idx="426">
                  <c:v>-7.1395399660509895E-3</c:v>
                </c:pt>
                <c:pt idx="427">
                  <c:v>0.10151393358739558</c:v>
                </c:pt>
                <c:pt idx="428">
                  <c:v>3.1242770992111701E-2</c:v>
                </c:pt>
                <c:pt idx="429">
                  <c:v>0.10589233614571825</c:v>
                </c:pt>
                <c:pt idx="430">
                  <c:v>-3.0456769993440602E-2</c:v>
                </c:pt>
                <c:pt idx="431">
                  <c:v>-0.17964820575542007</c:v>
                </c:pt>
                <c:pt idx="432">
                  <c:v>7.1683635834093096E-2</c:v>
                </c:pt>
                <c:pt idx="433">
                  <c:v>-0.48693156337144927</c:v>
                </c:pt>
                <c:pt idx="434">
                  <c:v>-0.43386681819325013</c:v>
                </c:pt>
                <c:pt idx="435">
                  <c:v>0.19129400443938138</c:v>
                </c:pt>
                <c:pt idx="436">
                  <c:v>6.185584565953306E-2</c:v>
                </c:pt>
                <c:pt idx="437">
                  <c:v>0.36517784313477542</c:v>
                </c:pt>
                <c:pt idx="438">
                  <c:v>0.12226204771127058</c:v>
                </c:pt>
                <c:pt idx="439">
                  <c:v>9.9597105103776506E-2</c:v>
                </c:pt>
                <c:pt idx="440">
                  <c:v>5.7916735350778126E-2</c:v>
                </c:pt>
                <c:pt idx="441">
                  <c:v>-9.004701908293633E-2</c:v>
                </c:pt>
                <c:pt idx="442">
                  <c:v>0.22930215312001856</c:v>
                </c:pt>
                <c:pt idx="443">
                  <c:v>0.11969897926156214</c:v>
                </c:pt>
                <c:pt idx="444">
                  <c:v>9.7504829707428797E-2</c:v>
                </c:pt>
                <c:pt idx="445">
                  <c:v>-0.35134689048407175</c:v>
                </c:pt>
                <c:pt idx="446">
                  <c:v>0.14707633983502788</c:v>
                </c:pt>
                <c:pt idx="447">
                  <c:v>-3.9637312137585923E-2</c:v>
                </c:pt>
                <c:pt idx="448">
                  <c:v>4.0508344621607684E-2</c:v>
                </c:pt>
                <c:pt idx="449">
                  <c:v>0.19838731018499089</c:v>
                </c:pt>
                <c:pt idx="450">
                  <c:v>-0.21787853802078949</c:v>
                </c:pt>
                <c:pt idx="451">
                  <c:v>-8.1670672259019028E-2</c:v>
                </c:pt>
                <c:pt idx="452">
                  <c:v>-0.11249532165603249</c:v>
                </c:pt>
                <c:pt idx="453">
                  <c:v>-3.525510184593017E-3</c:v>
                </c:pt>
                <c:pt idx="454">
                  <c:v>-4.2831758219549876E-2</c:v>
                </c:pt>
                <c:pt idx="455">
                  <c:v>0.1898409177305993</c:v>
                </c:pt>
                <c:pt idx="456">
                  <c:v>9.8127658430730236E-2</c:v>
                </c:pt>
                <c:pt idx="457">
                  <c:v>0.28650173383613087</c:v>
                </c:pt>
                <c:pt idx="458">
                  <c:v>0.27777848112072512</c:v>
                </c:pt>
                <c:pt idx="459">
                  <c:v>0.11110479369426507</c:v>
                </c:pt>
                <c:pt idx="460">
                  <c:v>-3.4025187577062965E-2</c:v>
                </c:pt>
                <c:pt idx="461">
                  <c:v>-9.4359717464568504E-2</c:v>
                </c:pt>
                <c:pt idx="462">
                  <c:v>-3.9068781085093818E-2</c:v>
                </c:pt>
                <c:pt idx="463">
                  <c:v>0.36398030331931963</c:v>
                </c:pt>
                <c:pt idx="464">
                  <c:v>1.0219941318103665E-3</c:v>
                </c:pt>
                <c:pt idx="465">
                  <c:v>0.29946330669354815</c:v>
                </c:pt>
                <c:pt idx="466">
                  <c:v>-8.850128466235585E-2</c:v>
                </c:pt>
                <c:pt idx="467">
                  <c:v>0.23239607643162685</c:v>
                </c:pt>
                <c:pt idx="468">
                  <c:v>0.13167175559316213</c:v>
                </c:pt>
                <c:pt idx="469">
                  <c:v>0.12041861852731373</c:v>
                </c:pt>
                <c:pt idx="470">
                  <c:v>0.29809155927366149</c:v>
                </c:pt>
                <c:pt idx="471">
                  <c:v>-0.10162036028623511</c:v>
                </c:pt>
                <c:pt idx="472">
                  <c:v>8.1874752401958517E-2</c:v>
                </c:pt>
                <c:pt idx="473">
                  <c:v>-0.48034275196994969</c:v>
                </c:pt>
                <c:pt idx="474">
                  <c:v>-0.47811959176825702</c:v>
                </c:pt>
                <c:pt idx="475">
                  <c:v>-0.34759064363355119</c:v>
                </c:pt>
                <c:pt idx="476">
                  <c:v>-0.10112567071617917</c:v>
                </c:pt>
                <c:pt idx="477">
                  <c:v>-0.48790477406900656</c:v>
                </c:pt>
                <c:pt idx="478">
                  <c:v>-0.55265049061302918</c:v>
                </c:pt>
                <c:pt idx="479">
                  <c:v>0.18190218435010763</c:v>
                </c:pt>
                <c:pt idx="480">
                  <c:v>0.29584064350367001</c:v>
                </c:pt>
                <c:pt idx="481">
                  <c:v>0.25895726331275881</c:v>
                </c:pt>
                <c:pt idx="482">
                  <c:v>7.572659089848699E-2</c:v>
                </c:pt>
                <c:pt idx="483">
                  <c:v>1.9341811955786881E-2</c:v>
                </c:pt>
                <c:pt idx="484">
                  <c:v>-0.36740959687620567</c:v>
                </c:pt>
                <c:pt idx="485">
                  <c:v>-0.4296045413385281</c:v>
                </c:pt>
                <c:pt idx="486">
                  <c:v>-0.39846988364981506</c:v>
                </c:pt>
                <c:pt idx="487">
                  <c:v>0.18222821414866708</c:v>
                </c:pt>
                <c:pt idx="488">
                  <c:v>-0.1642502335748679</c:v>
                </c:pt>
                <c:pt idx="489">
                  <c:v>-0.3792297709922039</c:v>
                </c:pt>
                <c:pt idx="490">
                  <c:v>-0.38532524044009087</c:v>
                </c:pt>
                <c:pt idx="491">
                  <c:v>-0.1208783843410437</c:v>
                </c:pt>
                <c:pt idx="492">
                  <c:v>-0.18430738773175115</c:v>
                </c:pt>
                <c:pt idx="493">
                  <c:v>-0.27967522271641521</c:v>
                </c:pt>
                <c:pt idx="494">
                  <c:v>-0.13005521132475195</c:v>
                </c:pt>
                <c:pt idx="495">
                  <c:v>-0.2215239655032919</c:v>
                </c:pt>
                <c:pt idx="496">
                  <c:v>-0.38297853757254252</c:v>
                </c:pt>
                <c:pt idx="497">
                  <c:v>-0.51413113841754843</c:v>
                </c:pt>
                <c:pt idx="498">
                  <c:v>-0.32796387258298054</c:v>
                </c:pt>
                <c:pt idx="499">
                  <c:v>-0.46144349876208501</c:v>
                </c:pt>
                <c:pt idx="500">
                  <c:v>0.61160786043426985</c:v>
                </c:pt>
                <c:pt idx="501">
                  <c:v>0.65184853315952829</c:v>
                </c:pt>
                <c:pt idx="502">
                  <c:v>0.27520207847322631</c:v>
                </c:pt>
                <c:pt idx="503">
                  <c:v>8.7704677485662685E-2</c:v>
                </c:pt>
                <c:pt idx="504">
                  <c:v>0.15406061630814882</c:v>
                </c:pt>
                <c:pt idx="505">
                  <c:v>4.6626779284615338E-3</c:v>
                </c:pt>
                <c:pt idx="506">
                  <c:v>-0.13518861703385454</c:v>
                </c:pt>
                <c:pt idx="507">
                  <c:v>-0.55804186093119856</c:v>
                </c:pt>
                <c:pt idx="508">
                  <c:v>-0.60793954595394828</c:v>
                </c:pt>
                <c:pt idx="509">
                  <c:v>-0.35425214721463938</c:v>
                </c:pt>
                <c:pt idx="510">
                  <c:v>-0.37994488126616766</c:v>
                </c:pt>
                <c:pt idx="511">
                  <c:v>-0.29986682971460343</c:v>
                </c:pt>
                <c:pt idx="512">
                  <c:v>0.32648124844484094</c:v>
                </c:pt>
                <c:pt idx="513">
                  <c:v>-7.6343709463882803E-2</c:v>
                </c:pt>
                <c:pt idx="514">
                  <c:v>4.2947745078720345E-2</c:v>
                </c:pt>
                <c:pt idx="515">
                  <c:v>0.2820875791108719</c:v>
                </c:pt>
                <c:pt idx="516">
                  <c:v>-8.0347550089301834E-2</c:v>
                </c:pt>
                <c:pt idx="517">
                  <c:v>-0.13003070766544411</c:v>
                </c:pt>
                <c:pt idx="518">
                  <c:v>1.2183447640053302E-2</c:v>
                </c:pt>
                <c:pt idx="519">
                  <c:v>1.4799594492059143E-2</c:v>
                </c:pt>
                <c:pt idx="520">
                  <c:v>0.12667427611279614</c:v>
                </c:pt>
                <c:pt idx="521">
                  <c:v>0.24978795072943338</c:v>
                </c:pt>
                <c:pt idx="522">
                  <c:v>0.26332098587191766</c:v>
                </c:pt>
                <c:pt idx="523">
                  <c:v>0.20160225339732474</c:v>
                </c:pt>
                <c:pt idx="524">
                  <c:v>-0.1864659642953761</c:v>
                </c:pt>
                <c:pt idx="525">
                  <c:v>0.12812808995298397</c:v>
                </c:pt>
                <c:pt idx="526">
                  <c:v>0.1603478207837874</c:v>
                </c:pt>
                <c:pt idx="527">
                  <c:v>0.12029842014069025</c:v>
                </c:pt>
                <c:pt idx="528">
                  <c:v>-0.27127516020223297</c:v>
                </c:pt>
                <c:pt idx="529">
                  <c:v>5.0200434103224723E-3</c:v>
                </c:pt>
                <c:pt idx="530">
                  <c:v>-0.21227576606007315</c:v>
                </c:pt>
                <c:pt idx="531">
                  <c:v>-0.29436350914711973</c:v>
                </c:pt>
                <c:pt idx="532">
                  <c:v>0.25007212584376948</c:v>
                </c:pt>
                <c:pt idx="533">
                  <c:v>-0.27549317156086328</c:v>
                </c:pt>
                <c:pt idx="534">
                  <c:v>-0.14267165115486691</c:v>
                </c:pt>
                <c:pt idx="535">
                  <c:v>-1.0840412011550171E-2</c:v>
                </c:pt>
                <c:pt idx="536">
                  <c:v>0.15021825129305633</c:v>
                </c:pt>
                <c:pt idx="537">
                  <c:v>0.10784146649469406</c:v>
                </c:pt>
                <c:pt idx="538">
                  <c:v>0.62693031968201574</c:v>
                </c:pt>
                <c:pt idx="539">
                  <c:v>1.0222524440895837</c:v>
                </c:pt>
                <c:pt idx="540">
                  <c:v>0.77646295045184033</c:v>
                </c:pt>
                <c:pt idx="541">
                  <c:v>-0.11960642263792298</c:v>
                </c:pt>
                <c:pt idx="542">
                  <c:v>1.925701755169662E-2</c:v>
                </c:pt>
                <c:pt idx="543">
                  <c:v>0.19091220340616566</c:v>
                </c:pt>
                <c:pt idx="544">
                  <c:v>0.21621513799538672</c:v>
                </c:pt>
                <c:pt idx="545">
                  <c:v>0.11356352897418098</c:v>
                </c:pt>
                <c:pt idx="546">
                  <c:v>0.14728959515514362</c:v>
                </c:pt>
                <c:pt idx="547">
                  <c:v>0.37164070245126446</c:v>
                </c:pt>
                <c:pt idx="548">
                  <c:v>0.32253189709290808</c:v>
                </c:pt>
                <c:pt idx="549">
                  <c:v>0.20721048301673406</c:v>
                </c:pt>
                <c:pt idx="550">
                  <c:v>-0.21104431368680165</c:v>
                </c:pt>
                <c:pt idx="551">
                  <c:v>-0.24873914545452891</c:v>
                </c:pt>
                <c:pt idx="552">
                  <c:v>0.24183162784234824</c:v>
                </c:pt>
                <c:pt idx="553">
                  <c:v>1.6985313557245085E-2</c:v>
                </c:pt>
                <c:pt idx="554">
                  <c:v>-7.7391888429739097E-2</c:v>
                </c:pt>
                <c:pt idx="555">
                  <c:v>0.320030073311246</c:v>
                </c:pt>
                <c:pt idx="556">
                  <c:v>5.2032919038635939E-2</c:v>
                </c:pt>
                <c:pt idx="557">
                  <c:v>0.64139867671184447</c:v>
                </c:pt>
                <c:pt idx="558">
                  <c:v>0.34803774783331765</c:v>
                </c:pt>
                <c:pt idx="559">
                  <c:v>0.45322749877114266</c:v>
                </c:pt>
                <c:pt idx="560">
                  <c:v>0.31533998348538539</c:v>
                </c:pt>
                <c:pt idx="561">
                  <c:v>-2.7295913543106565E-2</c:v>
                </c:pt>
                <c:pt idx="562">
                  <c:v>0.57479983996105233</c:v>
                </c:pt>
                <c:pt idx="563">
                  <c:v>9.8083874737707077E-2</c:v>
                </c:pt>
                <c:pt idx="564">
                  <c:v>8.0873582018901047E-2</c:v>
                </c:pt>
                <c:pt idx="565">
                  <c:v>0.31097887497067411</c:v>
                </c:pt>
                <c:pt idx="566">
                  <c:v>-0.17129365394916007</c:v>
                </c:pt>
                <c:pt idx="567">
                  <c:v>-0.12007415287551915</c:v>
                </c:pt>
                <c:pt idx="568">
                  <c:v>-0.43661487745822702</c:v>
                </c:pt>
                <c:pt idx="569">
                  <c:v>-0.48943006463536065</c:v>
                </c:pt>
                <c:pt idx="570">
                  <c:v>-7.3295230807293166E-3</c:v>
                </c:pt>
                <c:pt idx="571">
                  <c:v>0.34322911453186222</c:v>
                </c:pt>
                <c:pt idx="572">
                  <c:v>-2.582334274385012E-2</c:v>
                </c:pt>
                <c:pt idx="573">
                  <c:v>-0.27948396425339439</c:v>
                </c:pt>
                <c:pt idx="574">
                  <c:v>-0.3229266810031941</c:v>
                </c:pt>
                <c:pt idx="575">
                  <c:v>0.20949967272716741</c:v>
                </c:pt>
                <c:pt idx="576">
                  <c:v>0.26473893972047158</c:v>
                </c:pt>
                <c:pt idx="577">
                  <c:v>0.28127158998726465</c:v>
                </c:pt>
                <c:pt idx="578">
                  <c:v>7.886619586040311E-2</c:v>
                </c:pt>
                <c:pt idx="579">
                  <c:v>0.16490851765491854</c:v>
                </c:pt>
                <c:pt idx="580">
                  <c:v>0.3148583432531824</c:v>
                </c:pt>
                <c:pt idx="581">
                  <c:v>0.24828313845398586</c:v>
                </c:pt>
                <c:pt idx="582">
                  <c:v>0.13307973895444647</c:v>
                </c:pt>
                <c:pt idx="583">
                  <c:v>-5.7203122391410233E-2</c:v>
                </c:pt>
                <c:pt idx="584">
                  <c:v>-8.9454397117023632E-3</c:v>
                </c:pt>
                <c:pt idx="585">
                  <c:v>0.1020063283860928</c:v>
                </c:pt>
                <c:pt idx="586">
                  <c:v>0.11410478320792539</c:v>
                </c:pt>
                <c:pt idx="587">
                  <c:v>0.26046864582295459</c:v>
                </c:pt>
                <c:pt idx="588">
                  <c:v>0.31809761328237762</c:v>
                </c:pt>
                <c:pt idx="589">
                  <c:v>0.3461861103549797</c:v>
                </c:pt>
                <c:pt idx="590">
                  <c:v>0.29736980742578112</c:v>
                </c:pt>
                <c:pt idx="591">
                  <c:v>0.22558657716901109</c:v>
                </c:pt>
                <c:pt idx="592">
                  <c:v>1.2500481071455738E-2</c:v>
                </c:pt>
                <c:pt idx="593">
                  <c:v>0.2681864409083996</c:v>
                </c:pt>
                <c:pt idx="594">
                  <c:v>0.12621798750235058</c:v>
                </c:pt>
                <c:pt idx="595">
                  <c:v>0.14351549596507152</c:v>
                </c:pt>
                <c:pt idx="596">
                  <c:v>0.13622683861927598</c:v>
                </c:pt>
                <c:pt idx="597">
                  <c:v>0.10683510923174744</c:v>
                </c:pt>
                <c:pt idx="598">
                  <c:v>0.23324540678335204</c:v>
                </c:pt>
                <c:pt idx="599">
                  <c:v>0.39411271436410544</c:v>
                </c:pt>
                <c:pt idx="600">
                  <c:v>0.55737860583174381</c:v>
                </c:pt>
                <c:pt idx="601">
                  <c:v>-0.20112512052463316</c:v>
                </c:pt>
                <c:pt idx="602">
                  <c:v>-0.11739627406142183</c:v>
                </c:pt>
                <c:pt idx="603">
                  <c:v>4.2540113532929524E-3</c:v>
                </c:pt>
                <c:pt idx="604">
                  <c:v>5.1426149393229537E-2</c:v>
                </c:pt>
                <c:pt idx="605">
                  <c:v>5.3947141197619786E-2</c:v>
                </c:pt>
                <c:pt idx="606">
                  <c:v>0.3100581473532511</c:v>
                </c:pt>
                <c:pt idx="607">
                  <c:v>0.12860840026571196</c:v>
                </c:pt>
                <c:pt idx="608">
                  <c:v>8.4358562661776659E-2</c:v>
                </c:pt>
                <c:pt idx="609">
                  <c:v>0.26586132523621853</c:v>
                </c:pt>
                <c:pt idx="610">
                  <c:v>4.1671963610855123E-2</c:v>
                </c:pt>
                <c:pt idx="611">
                  <c:v>-0.17978558987572324</c:v>
                </c:pt>
                <c:pt idx="612">
                  <c:v>-0.20272867160566932</c:v>
                </c:pt>
                <c:pt idx="613">
                  <c:v>-0.21582580835918819</c:v>
                </c:pt>
                <c:pt idx="614">
                  <c:v>-0.22783944732127281</c:v>
                </c:pt>
                <c:pt idx="615">
                  <c:v>-0.43987744389067451</c:v>
                </c:pt>
                <c:pt idx="616">
                  <c:v>0.1427592189790694</c:v>
                </c:pt>
                <c:pt idx="617">
                  <c:v>-0.25248858935037788</c:v>
                </c:pt>
                <c:pt idx="618">
                  <c:v>0.15647367257930789</c:v>
                </c:pt>
                <c:pt idx="619">
                  <c:v>0.2403258789975764</c:v>
                </c:pt>
                <c:pt idx="620">
                  <c:v>0.22222345774187602</c:v>
                </c:pt>
                <c:pt idx="621">
                  <c:v>0.40289734285130319</c:v>
                </c:pt>
                <c:pt idx="622">
                  <c:v>0.40164621524002087</c:v>
                </c:pt>
                <c:pt idx="623">
                  <c:v>0.21402936922194726</c:v>
                </c:pt>
                <c:pt idx="624">
                  <c:v>0.2580652860236663</c:v>
                </c:pt>
                <c:pt idx="625">
                  <c:v>0.34499744988777881</c:v>
                </c:pt>
                <c:pt idx="626">
                  <c:v>-4.2986063982866085E-2</c:v>
                </c:pt>
                <c:pt idx="627">
                  <c:v>0.32547960464025572</c:v>
                </c:pt>
                <c:pt idx="628">
                  <c:v>-0.270055287027688</c:v>
                </c:pt>
                <c:pt idx="629">
                  <c:v>0.1071786417503553</c:v>
                </c:pt>
                <c:pt idx="630">
                  <c:v>-0.13037170468061277</c:v>
                </c:pt>
                <c:pt idx="631">
                  <c:v>-0.19481456634125927</c:v>
                </c:pt>
                <c:pt idx="632">
                  <c:v>-4.0440192161286248E-2</c:v>
                </c:pt>
                <c:pt idx="633">
                  <c:v>-0.14560016355631511</c:v>
                </c:pt>
                <c:pt idx="634">
                  <c:v>-0.2464293704036109</c:v>
                </c:pt>
                <c:pt idx="635">
                  <c:v>-0.59275355625858417</c:v>
                </c:pt>
                <c:pt idx="636">
                  <c:v>3.3816411200771057E-2</c:v>
                </c:pt>
                <c:pt idx="637">
                  <c:v>0.12240557473732583</c:v>
                </c:pt>
                <c:pt idx="638">
                  <c:v>-2.9505125948306343E-2</c:v>
                </c:pt>
                <c:pt idx="639">
                  <c:v>8.0437853570378692E-2</c:v>
                </c:pt>
                <c:pt idx="640">
                  <c:v>0.13696388175734597</c:v>
                </c:pt>
                <c:pt idx="641">
                  <c:v>0.14067585595781651</c:v>
                </c:pt>
                <c:pt idx="642">
                  <c:v>0.21080253431105689</c:v>
                </c:pt>
                <c:pt idx="643">
                  <c:v>0.10692101022094747</c:v>
                </c:pt>
                <c:pt idx="644">
                  <c:v>0.24137982614088571</c:v>
                </c:pt>
                <c:pt idx="645">
                  <c:v>-2.3586466054810629E-2</c:v>
                </c:pt>
                <c:pt idx="646">
                  <c:v>-6.1459087272296209E-2</c:v>
                </c:pt>
                <c:pt idx="647">
                  <c:v>-0.12667897966637032</c:v>
                </c:pt>
                <c:pt idx="648">
                  <c:v>4.6153588941422186E-3</c:v>
                </c:pt>
                <c:pt idx="649">
                  <c:v>-6.7874497289251323E-2</c:v>
                </c:pt>
                <c:pt idx="650">
                  <c:v>-0.42008060077897902</c:v>
                </c:pt>
                <c:pt idx="651">
                  <c:v>-0.30647344347514682</c:v>
                </c:pt>
                <c:pt idx="652">
                  <c:v>-0.41136503165334126</c:v>
                </c:pt>
                <c:pt idx="653">
                  <c:v>-0.43031641221629791</c:v>
                </c:pt>
                <c:pt idx="654">
                  <c:v>-0.94857602000669061</c:v>
                </c:pt>
                <c:pt idx="655">
                  <c:v>-1.1403021348298807</c:v>
                </c:pt>
                <c:pt idx="656">
                  <c:v>0.35526292365385004</c:v>
                </c:pt>
                <c:pt idx="657">
                  <c:v>-5.8930788480720864E-2</c:v>
                </c:pt>
                <c:pt idx="658">
                  <c:v>-0.18441410324510166</c:v>
                </c:pt>
                <c:pt idx="659">
                  <c:v>0.29591367723042872</c:v>
                </c:pt>
                <c:pt idx="660">
                  <c:v>0.21138001474211965</c:v>
                </c:pt>
                <c:pt idx="661">
                  <c:v>0.22279224395130637</c:v>
                </c:pt>
                <c:pt idx="662">
                  <c:v>-0.17075415216143419</c:v>
                </c:pt>
                <c:pt idx="663">
                  <c:v>0.1027367898144762</c:v>
                </c:pt>
                <c:pt idx="664">
                  <c:v>0.13858676802306391</c:v>
                </c:pt>
                <c:pt idx="665">
                  <c:v>-9.0486421763595004E-2</c:v>
                </c:pt>
                <c:pt idx="666">
                  <c:v>-6.9506151319141729E-2</c:v>
                </c:pt>
                <c:pt idx="667">
                  <c:v>-0.12133322068284436</c:v>
                </c:pt>
                <c:pt idx="668">
                  <c:v>-0.12989023744593453</c:v>
                </c:pt>
                <c:pt idx="669">
                  <c:v>5.5924892762795331E-2</c:v>
                </c:pt>
                <c:pt idx="670">
                  <c:v>0.1166833380002954</c:v>
                </c:pt>
                <c:pt idx="671">
                  <c:v>9.7186072873000739E-2</c:v>
                </c:pt>
                <c:pt idx="672">
                  <c:v>0.3506464351698888</c:v>
                </c:pt>
                <c:pt idx="673">
                  <c:v>0.33401014554390152</c:v>
                </c:pt>
                <c:pt idx="674">
                  <c:v>0.24987546077838552</c:v>
                </c:pt>
                <c:pt idx="675">
                  <c:v>0.43137266919223372</c:v>
                </c:pt>
                <c:pt idx="676">
                  <c:v>0.11197113311144591</c:v>
                </c:pt>
                <c:pt idx="677">
                  <c:v>0.23602616490475015</c:v>
                </c:pt>
                <c:pt idx="678">
                  <c:v>0.28208088265882125</c:v>
                </c:pt>
                <c:pt idx="679">
                  <c:v>0.26105822192816319</c:v>
                </c:pt>
                <c:pt idx="680">
                  <c:v>0.11542607002727756</c:v>
                </c:pt>
                <c:pt idx="681">
                  <c:v>-0.24486148804234187</c:v>
                </c:pt>
                <c:pt idx="682">
                  <c:v>-0.24530539144422292</c:v>
                </c:pt>
                <c:pt idx="683">
                  <c:v>-0.62342389488600425</c:v>
                </c:pt>
                <c:pt idx="684">
                  <c:v>-0.52856943951104185</c:v>
                </c:pt>
                <c:pt idx="685">
                  <c:v>-3.1146162824754242E-2</c:v>
                </c:pt>
                <c:pt idx="686">
                  <c:v>2.5983219681338099E-2</c:v>
                </c:pt>
                <c:pt idx="687">
                  <c:v>-2.784992737772285E-2</c:v>
                </c:pt>
                <c:pt idx="688">
                  <c:v>-0.14365902716511236</c:v>
                </c:pt>
                <c:pt idx="689">
                  <c:v>0.22767440241180381</c:v>
                </c:pt>
                <c:pt idx="690">
                  <c:v>0.14824638434705939</c:v>
                </c:pt>
                <c:pt idx="691">
                  <c:v>0.20720917752648393</c:v>
                </c:pt>
                <c:pt idx="692">
                  <c:v>0.26073031387221235</c:v>
                </c:pt>
                <c:pt idx="693">
                  <c:v>1.594477423169316E-2</c:v>
                </c:pt>
                <c:pt idx="694">
                  <c:v>4.921303841729241E-2</c:v>
                </c:pt>
                <c:pt idx="695">
                  <c:v>7.7576516304175058E-2</c:v>
                </c:pt>
                <c:pt idx="696">
                  <c:v>0.14194922252372866</c:v>
                </c:pt>
                <c:pt idx="697">
                  <c:v>-0.17739786881877784</c:v>
                </c:pt>
                <c:pt idx="698">
                  <c:v>-4.6412393373654659E-2</c:v>
                </c:pt>
                <c:pt idx="699">
                  <c:v>-0.28507934147947189</c:v>
                </c:pt>
                <c:pt idx="700">
                  <c:v>0.41447679432154949</c:v>
                </c:pt>
                <c:pt idx="701">
                  <c:v>0.35685679608531906</c:v>
                </c:pt>
                <c:pt idx="702">
                  <c:v>8.9785760838404727E-2</c:v>
                </c:pt>
                <c:pt idx="703">
                  <c:v>0.19668570195238999</c:v>
                </c:pt>
                <c:pt idx="704">
                  <c:v>-1.8376775969132453E-2</c:v>
                </c:pt>
                <c:pt idx="705">
                  <c:v>-1.9078677628279195E-2</c:v>
                </c:pt>
                <c:pt idx="706">
                  <c:v>0.30001318925106357</c:v>
                </c:pt>
                <c:pt idx="707">
                  <c:v>0.19050577704060601</c:v>
                </c:pt>
                <c:pt idx="708">
                  <c:v>0.15854698676997803</c:v>
                </c:pt>
                <c:pt idx="709">
                  <c:v>0.4037620557338748</c:v>
                </c:pt>
                <c:pt idx="710">
                  <c:v>0.31733348670715689</c:v>
                </c:pt>
                <c:pt idx="711">
                  <c:v>0.38477436658265773</c:v>
                </c:pt>
                <c:pt idx="712">
                  <c:v>0.32835432441396151</c:v>
                </c:pt>
                <c:pt idx="713">
                  <c:v>-0.13240484642756556</c:v>
                </c:pt>
                <c:pt idx="714">
                  <c:v>-0.36117475617511019</c:v>
                </c:pt>
                <c:pt idx="715">
                  <c:v>0.26568450748552053</c:v>
                </c:pt>
                <c:pt idx="716">
                  <c:v>0.193838399054032</c:v>
                </c:pt>
                <c:pt idx="717">
                  <c:v>0.1671343305071975</c:v>
                </c:pt>
                <c:pt idx="718">
                  <c:v>0.17069389878588215</c:v>
                </c:pt>
                <c:pt idx="719">
                  <c:v>0.33309403996448328</c:v>
                </c:pt>
                <c:pt idx="720">
                  <c:v>-2.7246996909065402E-2</c:v>
                </c:pt>
                <c:pt idx="721">
                  <c:v>0.13077638666185898</c:v>
                </c:pt>
                <c:pt idx="722">
                  <c:v>-0.29199740668782859</c:v>
                </c:pt>
                <c:pt idx="723">
                  <c:v>0.27614405170442069</c:v>
                </c:pt>
                <c:pt idx="724">
                  <c:v>7.3398750821683123E-2</c:v>
                </c:pt>
                <c:pt idx="725">
                  <c:v>0.29538737194835285</c:v>
                </c:pt>
                <c:pt idx="726">
                  <c:v>9.9294881972499915E-2</c:v>
                </c:pt>
                <c:pt idx="727">
                  <c:v>-0.14621459963795136</c:v>
                </c:pt>
                <c:pt idx="728">
                  <c:v>-0.2432193948120922</c:v>
                </c:pt>
                <c:pt idx="729">
                  <c:v>-0.12336456451714639</c:v>
                </c:pt>
                <c:pt idx="730">
                  <c:v>-0.49139474176820475</c:v>
                </c:pt>
                <c:pt idx="731">
                  <c:v>-1.5712784426025195E-4</c:v>
                </c:pt>
                <c:pt idx="732">
                  <c:v>-8.6808011490527193E-2</c:v>
                </c:pt>
                <c:pt idx="733">
                  <c:v>4.0922735461251136E-2</c:v>
                </c:pt>
                <c:pt idx="734">
                  <c:v>0.3300394382432259</c:v>
                </c:pt>
                <c:pt idx="735">
                  <c:v>4.2066172572930327E-2</c:v>
                </c:pt>
                <c:pt idx="736">
                  <c:v>1.4652861727334709E-2</c:v>
                </c:pt>
                <c:pt idx="737">
                  <c:v>0.27777514760084454</c:v>
                </c:pt>
                <c:pt idx="738">
                  <c:v>0.23846663815566504</c:v>
                </c:pt>
                <c:pt idx="739">
                  <c:v>0.37782033530356696</c:v>
                </c:pt>
                <c:pt idx="740">
                  <c:v>0.39317914419871514</c:v>
                </c:pt>
                <c:pt idx="741">
                  <c:v>0.1750176541404036</c:v>
                </c:pt>
                <c:pt idx="742">
                  <c:v>0.56508625393533762</c:v>
                </c:pt>
                <c:pt idx="743">
                  <c:v>6.3287246446289913E-2</c:v>
                </c:pt>
                <c:pt idx="744">
                  <c:v>0.18434533160907129</c:v>
                </c:pt>
                <c:pt idx="745">
                  <c:v>0.21803807521663998</c:v>
                </c:pt>
                <c:pt idx="746">
                  <c:v>0.17020164232354418</c:v>
                </c:pt>
                <c:pt idx="747">
                  <c:v>-0.11893765433326209</c:v>
                </c:pt>
                <c:pt idx="748">
                  <c:v>0.13010995001394665</c:v>
                </c:pt>
                <c:pt idx="749">
                  <c:v>0.27238407945468257</c:v>
                </c:pt>
                <c:pt idx="750">
                  <c:v>0.36430689480712353</c:v>
                </c:pt>
                <c:pt idx="751">
                  <c:v>0.28325918028813568</c:v>
                </c:pt>
                <c:pt idx="752">
                  <c:v>0.24924537664162294</c:v>
                </c:pt>
                <c:pt idx="753">
                  <c:v>-8.4561635025410808E-2</c:v>
                </c:pt>
                <c:pt idx="754">
                  <c:v>-8.7613681509992603E-3</c:v>
                </c:pt>
                <c:pt idx="755">
                  <c:v>-7.6043492872095442E-3</c:v>
                </c:pt>
                <c:pt idx="756">
                  <c:v>0.37005705935096245</c:v>
                </c:pt>
                <c:pt idx="757">
                  <c:v>6.3824630536180926E-2</c:v>
                </c:pt>
                <c:pt idx="758">
                  <c:v>-2.0475502340531193E-2</c:v>
                </c:pt>
                <c:pt idx="759">
                  <c:v>-0.30606988946559177</c:v>
                </c:pt>
                <c:pt idx="760">
                  <c:v>-0.23982176808094202</c:v>
                </c:pt>
                <c:pt idx="761">
                  <c:v>-6.1467836929810282E-2</c:v>
                </c:pt>
                <c:pt idx="762">
                  <c:v>-7.9790531807813814E-2</c:v>
                </c:pt>
                <c:pt idx="763">
                  <c:v>-1.3475457385674794E-2</c:v>
                </c:pt>
                <c:pt idx="764">
                  <c:v>0.47025091594492352</c:v>
                </c:pt>
                <c:pt idx="765">
                  <c:v>0.61531907919307649</c:v>
                </c:pt>
                <c:pt idx="766">
                  <c:v>0.3434799006232172</c:v>
                </c:pt>
                <c:pt idx="767">
                  <c:v>0.44070949131193871</c:v>
                </c:pt>
                <c:pt idx="768">
                  <c:v>0.13793677531906745</c:v>
                </c:pt>
                <c:pt idx="769">
                  <c:v>4.4800962850267467E-2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F9-45C1-AB34-90B243345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745104"/>
        <c:axId val="482283712"/>
      </c:scatterChart>
      <c:valAx>
        <c:axId val="47974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82283712"/>
        <c:crossesAt val="-1.0000000000000001E+300"/>
        <c:crossBetween val="midCat"/>
      </c:valAx>
      <c:valAx>
        <c:axId val="482283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7974510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477307374213348"/>
          <c:w val="0.94859813084112155"/>
          <c:h val="0.82560455028792712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'NeuralTools-Summary'!$I$1347:$I$2386</c:f>
              <c:numCache>
                <c:formatCode>General</c:formatCode>
                <c:ptCount val="1040"/>
                <c:pt idx="0">
                  <c:v>-1.3207646662770534</c:v>
                </c:pt>
                <c:pt idx="1">
                  <c:v>-1.3207646662770534</c:v>
                </c:pt>
                <c:pt idx="2">
                  <c:v>-1.3157632039087348</c:v>
                </c:pt>
                <c:pt idx="3">
                  <c:v>-1.3157632039087348</c:v>
                </c:pt>
                <c:pt idx="4">
                  <c:v>-1.3107617415404162</c:v>
                </c:pt>
                <c:pt idx="5">
                  <c:v>-1.3107617415404162</c:v>
                </c:pt>
                <c:pt idx="6">
                  <c:v>-1.3057602791720975</c:v>
                </c:pt>
                <c:pt idx="7">
                  <c:v>-1.3057602791720975</c:v>
                </c:pt>
                <c:pt idx="8">
                  <c:v>-1.3007588168037789</c:v>
                </c:pt>
                <c:pt idx="9">
                  <c:v>-1.3007588168037789</c:v>
                </c:pt>
                <c:pt idx="10">
                  <c:v>-1.2957573544354601</c:v>
                </c:pt>
                <c:pt idx="11">
                  <c:v>-1.2957573544354601</c:v>
                </c:pt>
                <c:pt idx="12">
                  <c:v>-1.2907558920671416</c:v>
                </c:pt>
                <c:pt idx="13">
                  <c:v>-1.2907558920671416</c:v>
                </c:pt>
                <c:pt idx="14">
                  <c:v>-1.2857544296988228</c:v>
                </c:pt>
                <c:pt idx="15">
                  <c:v>-1.2857544296988228</c:v>
                </c:pt>
                <c:pt idx="16">
                  <c:v>-1.2807529673305043</c:v>
                </c:pt>
                <c:pt idx="17">
                  <c:v>-1.2807529673305043</c:v>
                </c:pt>
                <c:pt idx="18">
                  <c:v>-1.2757515049621857</c:v>
                </c:pt>
                <c:pt idx="19">
                  <c:v>-1.2757515049621857</c:v>
                </c:pt>
                <c:pt idx="20">
                  <c:v>-1.2707500425938669</c:v>
                </c:pt>
                <c:pt idx="21">
                  <c:v>-1.2707500425938669</c:v>
                </c:pt>
                <c:pt idx="22">
                  <c:v>-1.2657485802255484</c:v>
                </c:pt>
                <c:pt idx="23">
                  <c:v>-1.2657485802255484</c:v>
                </c:pt>
                <c:pt idx="24">
                  <c:v>-1.2607471178572296</c:v>
                </c:pt>
                <c:pt idx="25">
                  <c:v>-1.2607471178572296</c:v>
                </c:pt>
                <c:pt idx="26">
                  <c:v>-1.255745655488911</c:v>
                </c:pt>
                <c:pt idx="27">
                  <c:v>-1.255745655488911</c:v>
                </c:pt>
                <c:pt idx="28">
                  <c:v>-1.2507441931205925</c:v>
                </c:pt>
                <c:pt idx="29">
                  <c:v>-1.2507441931205925</c:v>
                </c:pt>
                <c:pt idx="30">
                  <c:v>-1.2457427307522737</c:v>
                </c:pt>
                <c:pt idx="31">
                  <c:v>-1.2457427307522737</c:v>
                </c:pt>
                <c:pt idx="32">
                  <c:v>-1.2407412683839552</c:v>
                </c:pt>
                <c:pt idx="33">
                  <c:v>-1.2407412683839552</c:v>
                </c:pt>
                <c:pt idx="34">
                  <c:v>-1.2357398060156364</c:v>
                </c:pt>
                <c:pt idx="35">
                  <c:v>-1.2357398060156364</c:v>
                </c:pt>
                <c:pt idx="36">
                  <c:v>-1.2307383436473178</c:v>
                </c:pt>
                <c:pt idx="37">
                  <c:v>-1.2307383436473178</c:v>
                </c:pt>
                <c:pt idx="38">
                  <c:v>-1.2257368812789993</c:v>
                </c:pt>
                <c:pt idx="39">
                  <c:v>-1.2257368812789993</c:v>
                </c:pt>
                <c:pt idx="40">
                  <c:v>-1.2207354189106805</c:v>
                </c:pt>
                <c:pt idx="41">
                  <c:v>-1.2207354189106805</c:v>
                </c:pt>
                <c:pt idx="42">
                  <c:v>-1.2157339565423619</c:v>
                </c:pt>
                <c:pt idx="43">
                  <c:v>-1.2157339565423619</c:v>
                </c:pt>
                <c:pt idx="44">
                  <c:v>-1.2107324941740432</c:v>
                </c:pt>
                <c:pt idx="45">
                  <c:v>-1.2107324941740432</c:v>
                </c:pt>
                <c:pt idx="46">
                  <c:v>-1.2057310318057246</c:v>
                </c:pt>
                <c:pt idx="47">
                  <c:v>-1.2057310318057246</c:v>
                </c:pt>
                <c:pt idx="48">
                  <c:v>-1.2007295694374058</c:v>
                </c:pt>
                <c:pt idx="49">
                  <c:v>-1.2007295694374058</c:v>
                </c:pt>
                <c:pt idx="50">
                  <c:v>-1.1957281070690873</c:v>
                </c:pt>
                <c:pt idx="51">
                  <c:v>-1.1957281070690873</c:v>
                </c:pt>
                <c:pt idx="52">
                  <c:v>-1.1907266447007687</c:v>
                </c:pt>
                <c:pt idx="53">
                  <c:v>-1.1907266447007687</c:v>
                </c:pt>
                <c:pt idx="54">
                  <c:v>-1.1857251823324499</c:v>
                </c:pt>
                <c:pt idx="55">
                  <c:v>-1.1857251823324499</c:v>
                </c:pt>
                <c:pt idx="56">
                  <c:v>-1.1807237199641314</c:v>
                </c:pt>
                <c:pt idx="57">
                  <c:v>-1.1807237199641314</c:v>
                </c:pt>
                <c:pt idx="58">
                  <c:v>-1.1757222575958126</c:v>
                </c:pt>
                <c:pt idx="59">
                  <c:v>-1.1757222575958126</c:v>
                </c:pt>
                <c:pt idx="60">
                  <c:v>-1.1707207952274941</c:v>
                </c:pt>
                <c:pt idx="61">
                  <c:v>-1.1707207952274941</c:v>
                </c:pt>
                <c:pt idx="62">
                  <c:v>-1.1657193328591755</c:v>
                </c:pt>
                <c:pt idx="63">
                  <c:v>-1.1657193328591755</c:v>
                </c:pt>
                <c:pt idx="64">
                  <c:v>-1.1607178704908567</c:v>
                </c:pt>
                <c:pt idx="65">
                  <c:v>-1.1607178704908567</c:v>
                </c:pt>
                <c:pt idx="66">
                  <c:v>-1.1557164081225382</c:v>
                </c:pt>
                <c:pt idx="67">
                  <c:v>-1.1557164081225382</c:v>
                </c:pt>
                <c:pt idx="68">
                  <c:v>-1.1507149457542194</c:v>
                </c:pt>
                <c:pt idx="69">
                  <c:v>-1.1507149457542194</c:v>
                </c:pt>
                <c:pt idx="70">
                  <c:v>-1.1457134833859008</c:v>
                </c:pt>
                <c:pt idx="71">
                  <c:v>-1.1457134833859008</c:v>
                </c:pt>
                <c:pt idx="72">
                  <c:v>-1.1407120210175821</c:v>
                </c:pt>
                <c:pt idx="73">
                  <c:v>-1.1407120210175821</c:v>
                </c:pt>
                <c:pt idx="74">
                  <c:v>-1.1357105586492635</c:v>
                </c:pt>
                <c:pt idx="75">
                  <c:v>-1.1357105586492635</c:v>
                </c:pt>
                <c:pt idx="76">
                  <c:v>-1.130709096280945</c:v>
                </c:pt>
                <c:pt idx="77">
                  <c:v>-1.130709096280945</c:v>
                </c:pt>
                <c:pt idx="78">
                  <c:v>-1.1257076339126262</c:v>
                </c:pt>
                <c:pt idx="79">
                  <c:v>-1.1257076339126262</c:v>
                </c:pt>
                <c:pt idx="80">
                  <c:v>-1.1207061715443076</c:v>
                </c:pt>
                <c:pt idx="81">
                  <c:v>-1.1207061715443076</c:v>
                </c:pt>
                <c:pt idx="82">
                  <c:v>-1.1157047091759889</c:v>
                </c:pt>
                <c:pt idx="83">
                  <c:v>-1.1157047091759889</c:v>
                </c:pt>
                <c:pt idx="84">
                  <c:v>-1.1107032468076703</c:v>
                </c:pt>
                <c:pt idx="85">
                  <c:v>-1.1107032468076703</c:v>
                </c:pt>
                <c:pt idx="86">
                  <c:v>-1.1057017844393517</c:v>
                </c:pt>
                <c:pt idx="87">
                  <c:v>-1.1057017844393517</c:v>
                </c:pt>
                <c:pt idx="88">
                  <c:v>-1.100700322071033</c:v>
                </c:pt>
                <c:pt idx="89">
                  <c:v>-1.100700322071033</c:v>
                </c:pt>
                <c:pt idx="90">
                  <c:v>-1.0956988597027144</c:v>
                </c:pt>
                <c:pt idx="91">
                  <c:v>-1.0956988597027144</c:v>
                </c:pt>
                <c:pt idx="92">
                  <c:v>-1.0906973973343956</c:v>
                </c:pt>
                <c:pt idx="93">
                  <c:v>-1.0906973973343956</c:v>
                </c:pt>
                <c:pt idx="94">
                  <c:v>-1.0856959349660771</c:v>
                </c:pt>
                <c:pt idx="95">
                  <c:v>-1.0856959349660771</c:v>
                </c:pt>
                <c:pt idx="96">
                  <c:v>-1.0806944725977585</c:v>
                </c:pt>
                <c:pt idx="97">
                  <c:v>-1.0806944725977585</c:v>
                </c:pt>
                <c:pt idx="98">
                  <c:v>-1.0756930102294397</c:v>
                </c:pt>
                <c:pt idx="99">
                  <c:v>-1.0756930102294397</c:v>
                </c:pt>
                <c:pt idx="100">
                  <c:v>-1.0706915478611212</c:v>
                </c:pt>
                <c:pt idx="101">
                  <c:v>-1.0706915478611212</c:v>
                </c:pt>
                <c:pt idx="102">
                  <c:v>-1.0706915478611212</c:v>
                </c:pt>
                <c:pt idx="103">
                  <c:v>-1.0706915478611212</c:v>
                </c:pt>
                <c:pt idx="104">
                  <c:v>-1.0706915478611212</c:v>
                </c:pt>
                <c:pt idx="105">
                  <c:v>-1.0706915478611212</c:v>
                </c:pt>
                <c:pt idx="106">
                  <c:v>-1.0656900854928024</c:v>
                </c:pt>
                <c:pt idx="107">
                  <c:v>-1.0656900854928024</c:v>
                </c:pt>
                <c:pt idx="108">
                  <c:v>-1.0606886231244839</c:v>
                </c:pt>
                <c:pt idx="109">
                  <c:v>-1.0606886231244839</c:v>
                </c:pt>
                <c:pt idx="110">
                  <c:v>-1.0556871607561651</c:v>
                </c:pt>
                <c:pt idx="111">
                  <c:v>-1.0556871607561651</c:v>
                </c:pt>
                <c:pt idx="112">
                  <c:v>-1.0506856983878465</c:v>
                </c:pt>
                <c:pt idx="113">
                  <c:v>-1.0506856983878465</c:v>
                </c:pt>
                <c:pt idx="114">
                  <c:v>-1.045684236019528</c:v>
                </c:pt>
                <c:pt idx="115">
                  <c:v>-1.045684236019528</c:v>
                </c:pt>
                <c:pt idx="116">
                  <c:v>-1.0406827736512092</c:v>
                </c:pt>
                <c:pt idx="117">
                  <c:v>-1.0406827736512092</c:v>
                </c:pt>
                <c:pt idx="118">
                  <c:v>-1.0356813112828906</c:v>
                </c:pt>
                <c:pt idx="119">
                  <c:v>-1.0356813112828906</c:v>
                </c:pt>
                <c:pt idx="120">
                  <c:v>-1.0306798489145719</c:v>
                </c:pt>
                <c:pt idx="121">
                  <c:v>-1.0306798489145719</c:v>
                </c:pt>
                <c:pt idx="122">
                  <c:v>-1.0256783865462533</c:v>
                </c:pt>
                <c:pt idx="123">
                  <c:v>-1.0256783865462533</c:v>
                </c:pt>
                <c:pt idx="124">
                  <c:v>-1.0206769241779345</c:v>
                </c:pt>
                <c:pt idx="125">
                  <c:v>-1.0206769241779345</c:v>
                </c:pt>
                <c:pt idx="126">
                  <c:v>-1.015675461809616</c:v>
                </c:pt>
                <c:pt idx="127">
                  <c:v>-1.015675461809616</c:v>
                </c:pt>
                <c:pt idx="128">
                  <c:v>-1.0106739994412974</c:v>
                </c:pt>
                <c:pt idx="129">
                  <c:v>-1.0106739994412974</c:v>
                </c:pt>
                <c:pt idx="130">
                  <c:v>-1.0056725370729787</c:v>
                </c:pt>
                <c:pt idx="131">
                  <c:v>-1.0056725370729787</c:v>
                </c:pt>
                <c:pt idx="132">
                  <c:v>-1.0006710747046601</c:v>
                </c:pt>
                <c:pt idx="133">
                  <c:v>-1.0006710747046601</c:v>
                </c:pt>
                <c:pt idx="134">
                  <c:v>-0.99566961233634144</c:v>
                </c:pt>
                <c:pt idx="135">
                  <c:v>-0.99566961233634144</c:v>
                </c:pt>
                <c:pt idx="136">
                  <c:v>-0.99066814996802277</c:v>
                </c:pt>
                <c:pt idx="137">
                  <c:v>-0.99066814996802277</c:v>
                </c:pt>
                <c:pt idx="138">
                  <c:v>-0.98566668759970411</c:v>
                </c:pt>
                <c:pt idx="139">
                  <c:v>-0.98566668759970411</c:v>
                </c:pt>
                <c:pt idx="140">
                  <c:v>-0.98066522523138544</c:v>
                </c:pt>
                <c:pt idx="141">
                  <c:v>-0.98066522523138544</c:v>
                </c:pt>
                <c:pt idx="142">
                  <c:v>-0.97566376286306689</c:v>
                </c:pt>
                <c:pt idx="143">
                  <c:v>-0.97566376286306689</c:v>
                </c:pt>
                <c:pt idx="144">
                  <c:v>-0.97066230049474822</c:v>
                </c:pt>
                <c:pt idx="145">
                  <c:v>-0.97066230049474822</c:v>
                </c:pt>
                <c:pt idx="146">
                  <c:v>-0.96566083812642955</c:v>
                </c:pt>
                <c:pt idx="147">
                  <c:v>-0.96566083812642955</c:v>
                </c:pt>
                <c:pt idx="148">
                  <c:v>-0.96065937575811089</c:v>
                </c:pt>
                <c:pt idx="149">
                  <c:v>-0.96065937575811089</c:v>
                </c:pt>
                <c:pt idx="150">
                  <c:v>-0.95565791338979222</c:v>
                </c:pt>
                <c:pt idx="151">
                  <c:v>-0.95565791338979222</c:v>
                </c:pt>
                <c:pt idx="152">
                  <c:v>-0.95065645102147356</c:v>
                </c:pt>
                <c:pt idx="153">
                  <c:v>-0.95065645102147356</c:v>
                </c:pt>
                <c:pt idx="154">
                  <c:v>-0.945654988653155</c:v>
                </c:pt>
                <c:pt idx="155">
                  <c:v>-0.945654988653155</c:v>
                </c:pt>
                <c:pt idx="156">
                  <c:v>-0.94065352628483634</c:v>
                </c:pt>
                <c:pt idx="157">
                  <c:v>-0.94065352628483634</c:v>
                </c:pt>
                <c:pt idx="158">
                  <c:v>-0.93565206391651767</c:v>
                </c:pt>
                <c:pt idx="159">
                  <c:v>-0.93565206391651767</c:v>
                </c:pt>
                <c:pt idx="160">
                  <c:v>-0.93065060154819901</c:v>
                </c:pt>
                <c:pt idx="161">
                  <c:v>-0.93065060154819901</c:v>
                </c:pt>
                <c:pt idx="162">
                  <c:v>-0.92564913917988034</c:v>
                </c:pt>
                <c:pt idx="163">
                  <c:v>-0.92564913917988034</c:v>
                </c:pt>
                <c:pt idx="164">
                  <c:v>-0.92064767681156168</c:v>
                </c:pt>
                <c:pt idx="165">
                  <c:v>-0.92064767681156168</c:v>
                </c:pt>
                <c:pt idx="166">
                  <c:v>-0.91564621444324312</c:v>
                </c:pt>
                <c:pt idx="167">
                  <c:v>-0.91564621444324312</c:v>
                </c:pt>
                <c:pt idx="168">
                  <c:v>-0.91064475207492446</c:v>
                </c:pt>
                <c:pt idx="169">
                  <c:v>-0.91064475207492446</c:v>
                </c:pt>
                <c:pt idx="170">
                  <c:v>-0.90564328970660579</c:v>
                </c:pt>
                <c:pt idx="171">
                  <c:v>-0.90564328970660579</c:v>
                </c:pt>
                <c:pt idx="172">
                  <c:v>-0.90064182733828713</c:v>
                </c:pt>
                <c:pt idx="173">
                  <c:v>-0.90064182733828713</c:v>
                </c:pt>
                <c:pt idx="174">
                  <c:v>-0.89564036496996846</c:v>
                </c:pt>
                <c:pt idx="175">
                  <c:v>-0.89564036496996846</c:v>
                </c:pt>
                <c:pt idx="176">
                  <c:v>-0.8906389026016498</c:v>
                </c:pt>
                <c:pt idx="177">
                  <c:v>-0.8906389026016498</c:v>
                </c:pt>
                <c:pt idx="178">
                  <c:v>-0.88563744023333124</c:v>
                </c:pt>
                <c:pt idx="179">
                  <c:v>-0.88563744023333124</c:v>
                </c:pt>
                <c:pt idx="180">
                  <c:v>-0.88063597786501258</c:v>
                </c:pt>
                <c:pt idx="181">
                  <c:v>-0.88063597786501258</c:v>
                </c:pt>
                <c:pt idx="182">
                  <c:v>-0.87563451549669391</c:v>
                </c:pt>
                <c:pt idx="183">
                  <c:v>-0.87563451549669391</c:v>
                </c:pt>
                <c:pt idx="184">
                  <c:v>-0.87063305312837524</c:v>
                </c:pt>
                <c:pt idx="185">
                  <c:v>-0.87063305312837524</c:v>
                </c:pt>
                <c:pt idx="186">
                  <c:v>-0.86563159076005658</c:v>
                </c:pt>
                <c:pt idx="187">
                  <c:v>-0.86563159076005658</c:v>
                </c:pt>
                <c:pt idx="188">
                  <c:v>-0.86063012839173791</c:v>
                </c:pt>
                <c:pt idx="189">
                  <c:v>-0.86063012839173791</c:v>
                </c:pt>
                <c:pt idx="190">
                  <c:v>-0.85562866602341936</c:v>
                </c:pt>
                <c:pt idx="191">
                  <c:v>-0.85562866602341936</c:v>
                </c:pt>
                <c:pt idx="192">
                  <c:v>-0.85062720365510069</c:v>
                </c:pt>
                <c:pt idx="193">
                  <c:v>-0.85062720365510069</c:v>
                </c:pt>
                <c:pt idx="194">
                  <c:v>-0.84562574128678203</c:v>
                </c:pt>
                <c:pt idx="195">
                  <c:v>-0.84562574128678203</c:v>
                </c:pt>
                <c:pt idx="196">
                  <c:v>-0.84062427891846336</c:v>
                </c:pt>
                <c:pt idx="197">
                  <c:v>-0.84062427891846336</c:v>
                </c:pt>
                <c:pt idx="198">
                  <c:v>-0.8356228165501447</c:v>
                </c:pt>
                <c:pt idx="199">
                  <c:v>-0.8356228165501447</c:v>
                </c:pt>
                <c:pt idx="200">
                  <c:v>-0.83062135418182614</c:v>
                </c:pt>
                <c:pt idx="201">
                  <c:v>-0.83062135418182614</c:v>
                </c:pt>
                <c:pt idx="202">
                  <c:v>-0.82561989181350748</c:v>
                </c:pt>
                <c:pt idx="203">
                  <c:v>-0.82561989181350748</c:v>
                </c:pt>
                <c:pt idx="204">
                  <c:v>-0.82061842944518881</c:v>
                </c:pt>
                <c:pt idx="205">
                  <c:v>-0.82061842944518881</c:v>
                </c:pt>
                <c:pt idx="206">
                  <c:v>-0.82061842944518881</c:v>
                </c:pt>
                <c:pt idx="207">
                  <c:v>-0.82061842944518881</c:v>
                </c:pt>
                <c:pt idx="208">
                  <c:v>-0.82061842944518881</c:v>
                </c:pt>
                <c:pt idx="209">
                  <c:v>-0.82061842944518881</c:v>
                </c:pt>
                <c:pt idx="210">
                  <c:v>-0.81561696707687015</c:v>
                </c:pt>
                <c:pt idx="211">
                  <c:v>-0.81561696707687015</c:v>
                </c:pt>
                <c:pt idx="212">
                  <c:v>-0.81061550470855148</c:v>
                </c:pt>
                <c:pt idx="213">
                  <c:v>-0.81061550470855148</c:v>
                </c:pt>
                <c:pt idx="214">
                  <c:v>-0.80561404234023282</c:v>
                </c:pt>
                <c:pt idx="215">
                  <c:v>-0.80561404234023282</c:v>
                </c:pt>
                <c:pt idx="216">
                  <c:v>-0.80061257997191415</c:v>
                </c:pt>
                <c:pt idx="217">
                  <c:v>-0.80061257997191415</c:v>
                </c:pt>
                <c:pt idx="218">
                  <c:v>-0.7956111176035956</c:v>
                </c:pt>
                <c:pt idx="219">
                  <c:v>-0.7956111176035956</c:v>
                </c:pt>
                <c:pt idx="220">
                  <c:v>-0.79060965523527693</c:v>
                </c:pt>
                <c:pt idx="221">
                  <c:v>-0.79060965523527693</c:v>
                </c:pt>
                <c:pt idx="222">
                  <c:v>-0.78560819286695827</c:v>
                </c:pt>
                <c:pt idx="223">
                  <c:v>-0.78560819286695827</c:v>
                </c:pt>
                <c:pt idx="224">
                  <c:v>-0.7806067304986396</c:v>
                </c:pt>
                <c:pt idx="225">
                  <c:v>-0.7806067304986396</c:v>
                </c:pt>
                <c:pt idx="226">
                  <c:v>-0.77560526813032094</c:v>
                </c:pt>
                <c:pt idx="227">
                  <c:v>-0.77560526813032094</c:v>
                </c:pt>
                <c:pt idx="228">
                  <c:v>-0.77060380576200227</c:v>
                </c:pt>
                <c:pt idx="229">
                  <c:v>-0.77060380576200227</c:v>
                </c:pt>
                <c:pt idx="230">
                  <c:v>-0.76560234339368372</c:v>
                </c:pt>
                <c:pt idx="231">
                  <c:v>-0.76560234339368372</c:v>
                </c:pt>
                <c:pt idx="232">
                  <c:v>-0.76060088102536505</c:v>
                </c:pt>
                <c:pt idx="233">
                  <c:v>-0.76060088102536505</c:v>
                </c:pt>
                <c:pt idx="234">
                  <c:v>-0.75559941865704638</c:v>
                </c:pt>
                <c:pt idx="235">
                  <c:v>-0.75559941865704638</c:v>
                </c:pt>
                <c:pt idx="236">
                  <c:v>-0.75059795628872772</c:v>
                </c:pt>
                <c:pt idx="237">
                  <c:v>-0.75059795628872772</c:v>
                </c:pt>
                <c:pt idx="238">
                  <c:v>-0.74559649392040905</c:v>
                </c:pt>
                <c:pt idx="239">
                  <c:v>-0.74559649392040905</c:v>
                </c:pt>
                <c:pt idx="240">
                  <c:v>-0.74059503155209039</c:v>
                </c:pt>
                <c:pt idx="241">
                  <c:v>-0.74059503155209039</c:v>
                </c:pt>
                <c:pt idx="242">
                  <c:v>-0.73559356918377183</c:v>
                </c:pt>
                <c:pt idx="243">
                  <c:v>-0.73559356918377183</c:v>
                </c:pt>
                <c:pt idx="244">
                  <c:v>-0.73059210681545317</c:v>
                </c:pt>
                <c:pt idx="245">
                  <c:v>-0.73059210681545317</c:v>
                </c:pt>
                <c:pt idx="246">
                  <c:v>-0.7255906444471345</c:v>
                </c:pt>
                <c:pt idx="247">
                  <c:v>-0.7255906444471345</c:v>
                </c:pt>
                <c:pt idx="248">
                  <c:v>-0.72058918207881584</c:v>
                </c:pt>
                <c:pt idx="249">
                  <c:v>-0.72058918207881584</c:v>
                </c:pt>
                <c:pt idx="250">
                  <c:v>-0.71558771971049717</c:v>
                </c:pt>
                <c:pt idx="251">
                  <c:v>-0.71558771971049717</c:v>
                </c:pt>
                <c:pt idx="252">
                  <c:v>-0.71058625734217862</c:v>
                </c:pt>
                <c:pt idx="253">
                  <c:v>-0.71058625734217862</c:v>
                </c:pt>
                <c:pt idx="254">
                  <c:v>-0.70558479497385995</c:v>
                </c:pt>
                <c:pt idx="255">
                  <c:v>-0.70558479497385995</c:v>
                </c:pt>
                <c:pt idx="256">
                  <c:v>-0.70058333260554129</c:v>
                </c:pt>
                <c:pt idx="257">
                  <c:v>-0.70058333260554129</c:v>
                </c:pt>
                <c:pt idx="258">
                  <c:v>-0.69558187023722262</c:v>
                </c:pt>
                <c:pt idx="259">
                  <c:v>-0.69558187023722262</c:v>
                </c:pt>
                <c:pt idx="260">
                  <c:v>-0.69058040786890396</c:v>
                </c:pt>
                <c:pt idx="261">
                  <c:v>-0.69058040786890396</c:v>
                </c:pt>
                <c:pt idx="262">
                  <c:v>-0.68557894550058529</c:v>
                </c:pt>
                <c:pt idx="263">
                  <c:v>-0.68557894550058529</c:v>
                </c:pt>
                <c:pt idx="264">
                  <c:v>-0.68057748313226674</c:v>
                </c:pt>
                <c:pt idx="265">
                  <c:v>-0.68057748313226674</c:v>
                </c:pt>
                <c:pt idx="266">
                  <c:v>-0.67557602076394807</c:v>
                </c:pt>
                <c:pt idx="267">
                  <c:v>-0.67557602076394807</c:v>
                </c:pt>
                <c:pt idx="268">
                  <c:v>-0.67057455839562941</c:v>
                </c:pt>
                <c:pt idx="269">
                  <c:v>-0.67057455839562941</c:v>
                </c:pt>
                <c:pt idx="270">
                  <c:v>-0.66557309602731074</c:v>
                </c:pt>
                <c:pt idx="271">
                  <c:v>-0.66557309602731074</c:v>
                </c:pt>
                <c:pt idx="272">
                  <c:v>-0.66057163365899207</c:v>
                </c:pt>
                <c:pt idx="273">
                  <c:v>-0.66057163365899207</c:v>
                </c:pt>
                <c:pt idx="274">
                  <c:v>-0.65557017129067341</c:v>
                </c:pt>
                <c:pt idx="275">
                  <c:v>-0.65557017129067341</c:v>
                </c:pt>
                <c:pt idx="276">
                  <c:v>-0.65056870892235485</c:v>
                </c:pt>
                <c:pt idx="277">
                  <c:v>-0.65056870892235485</c:v>
                </c:pt>
                <c:pt idx="278">
                  <c:v>-0.64556724655403619</c:v>
                </c:pt>
                <c:pt idx="279">
                  <c:v>-0.64556724655403619</c:v>
                </c:pt>
                <c:pt idx="280">
                  <c:v>-0.64056578418571752</c:v>
                </c:pt>
                <c:pt idx="281">
                  <c:v>-0.64056578418571752</c:v>
                </c:pt>
                <c:pt idx="282">
                  <c:v>-0.63556432181739886</c:v>
                </c:pt>
                <c:pt idx="283">
                  <c:v>-0.63556432181739886</c:v>
                </c:pt>
                <c:pt idx="284">
                  <c:v>-0.63056285944908019</c:v>
                </c:pt>
                <c:pt idx="285">
                  <c:v>-0.63056285944908019</c:v>
                </c:pt>
                <c:pt idx="286">
                  <c:v>-0.62556139708076153</c:v>
                </c:pt>
                <c:pt idx="287">
                  <c:v>-0.62556139708076153</c:v>
                </c:pt>
                <c:pt idx="288">
                  <c:v>-0.62055993471244297</c:v>
                </c:pt>
                <c:pt idx="289">
                  <c:v>-0.62055993471244297</c:v>
                </c:pt>
                <c:pt idx="290">
                  <c:v>-0.61555847234412431</c:v>
                </c:pt>
                <c:pt idx="291">
                  <c:v>-0.61555847234412431</c:v>
                </c:pt>
                <c:pt idx="292">
                  <c:v>-0.61055700997580564</c:v>
                </c:pt>
                <c:pt idx="293">
                  <c:v>-0.61055700997580564</c:v>
                </c:pt>
                <c:pt idx="294">
                  <c:v>-0.60555554760748698</c:v>
                </c:pt>
                <c:pt idx="295">
                  <c:v>-0.60555554760748698</c:v>
                </c:pt>
                <c:pt idx="296">
                  <c:v>-0.60055408523916831</c:v>
                </c:pt>
                <c:pt idx="297">
                  <c:v>-0.60055408523916831</c:v>
                </c:pt>
                <c:pt idx="298">
                  <c:v>-0.59555262287084965</c:v>
                </c:pt>
                <c:pt idx="299">
                  <c:v>-0.59555262287084965</c:v>
                </c:pt>
                <c:pt idx="300">
                  <c:v>-0.59055116050253109</c:v>
                </c:pt>
                <c:pt idx="301">
                  <c:v>-0.59055116050253109</c:v>
                </c:pt>
                <c:pt idx="302">
                  <c:v>-0.58554969813421243</c:v>
                </c:pt>
                <c:pt idx="303">
                  <c:v>-0.58554969813421243</c:v>
                </c:pt>
                <c:pt idx="304">
                  <c:v>-0.58054823576589376</c:v>
                </c:pt>
                <c:pt idx="305">
                  <c:v>-0.58054823576589376</c:v>
                </c:pt>
                <c:pt idx="306">
                  <c:v>-0.5755467733975751</c:v>
                </c:pt>
                <c:pt idx="307">
                  <c:v>-0.5755467733975751</c:v>
                </c:pt>
                <c:pt idx="308">
                  <c:v>-0.57054531102925643</c:v>
                </c:pt>
                <c:pt idx="309">
                  <c:v>-0.57054531102925643</c:v>
                </c:pt>
                <c:pt idx="310">
                  <c:v>-0.57054531102925643</c:v>
                </c:pt>
                <c:pt idx="311">
                  <c:v>-0.57054531102925643</c:v>
                </c:pt>
                <c:pt idx="312">
                  <c:v>-0.57054531102925643</c:v>
                </c:pt>
                <c:pt idx="313">
                  <c:v>-0.57054531102925643</c:v>
                </c:pt>
                <c:pt idx="314">
                  <c:v>-0.56554384866093776</c:v>
                </c:pt>
                <c:pt idx="315">
                  <c:v>-0.56554384866093776</c:v>
                </c:pt>
                <c:pt idx="316">
                  <c:v>-0.56054238629261921</c:v>
                </c:pt>
                <c:pt idx="317">
                  <c:v>-0.56054238629261921</c:v>
                </c:pt>
                <c:pt idx="318">
                  <c:v>-0.55554092392430054</c:v>
                </c:pt>
                <c:pt idx="319">
                  <c:v>-0.55554092392430054</c:v>
                </c:pt>
                <c:pt idx="320">
                  <c:v>-0.55053946155598188</c:v>
                </c:pt>
                <c:pt idx="321">
                  <c:v>-0.55053946155598188</c:v>
                </c:pt>
                <c:pt idx="322">
                  <c:v>-0.54553799918766321</c:v>
                </c:pt>
                <c:pt idx="323">
                  <c:v>-0.54553799918766321</c:v>
                </c:pt>
                <c:pt idx="324">
                  <c:v>-0.54053653681934455</c:v>
                </c:pt>
                <c:pt idx="325">
                  <c:v>-0.54053653681934455</c:v>
                </c:pt>
                <c:pt idx="326">
                  <c:v>-0.53553507445102588</c:v>
                </c:pt>
                <c:pt idx="327">
                  <c:v>-0.53553507445102588</c:v>
                </c:pt>
                <c:pt idx="328">
                  <c:v>-0.53053361208270733</c:v>
                </c:pt>
                <c:pt idx="329">
                  <c:v>-0.53053361208270733</c:v>
                </c:pt>
                <c:pt idx="330">
                  <c:v>-0.52553214971438866</c:v>
                </c:pt>
                <c:pt idx="331">
                  <c:v>-0.52553214971438866</c:v>
                </c:pt>
                <c:pt idx="332">
                  <c:v>-0.52053068734607</c:v>
                </c:pt>
                <c:pt idx="333">
                  <c:v>-0.52053068734607</c:v>
                </c:pt>
                <c:pt idx="334">
                  <c:v>-0.51552922497775133</c:v>
                </c:pt>
                <c:pt idx="335">
                  <c:v>-0.51552922497775133</c:v>
                </c:pt>
                <c:pt idx="336">
                  <c:v>-0.51052776260943267</c:v>
                </c:pt>
                <c:pt idx="337">
                  <c:v>-0.51052776260943267</c:v>
                </c:pt>
                <c:pt idx="338">
                  <c:v>-0.505526300241114</c:v>
                </c:pt>
                <c:pt idx="339">
                  <c:v>-0.505526300241114</c:v>
                </c:pt>
                <c:pt idx="340">
                  <c:v>-0.50052483787279545</c:v>
                </c:pt>
                <c:pt idx="341">
                  <c:v>-0.50052483787279545</c:v>
                </c:pt>
                <c:pt idx="342">
                  <c:v>-0.49552337550447678</c:v>
                </c:pt>
                <c:pt idx="343">
                  <c:v>-0.49552337550447678</c:v>
                </c:pt>
                <c:pt idx="344">
                  <c:v>-0.49052191313615812</c:v>
                </c:pt>
                <c:pt idx="345">
                  <c:v>-0.49052191313615812</c:v>
                </c:pt>
                <c:pt idx="346">
                  <c:v>-0.48552045076783945</c:v>
                </c:pt>
                <c:pt idx="347">
                  <c:v>-0.48552045076783945</c:v>
                </c:pt>
                <c:pt idx="348">
                  <c:v>-0.48051898839952084</c:v>
                </c:pt>
                <c:pt idx="349">
                  <c:v>-0.48051898839952084</c:v>
                </c:pt>
                <c:pt idx="350">
                  <c:v>-0.47551752603120218</c:v>
                </c:pt>
                <c:pt idx="351">
                  <c:v>-0.47551752603120218</c:v>
                </c:pt>
                <c:pt idx="352">
                  <c:v>-0.47051606366288351</c:v>
                </c:pt>
                <c:pt idx="353">
                  <c:v>-0.47051606366288351</c:v>
                </c:pt>
                <c:pt idx="354">
                  <c:v>-0.4655146012945649</c:v>
                </c:pt>
                <c:pt idx="355">
                  <c:v>-0.4655146012945649</c:v>
                </c:pt>
                <c:pt idx="356">
                  <c:v>-0.46051313892624623</c:v>
                </c:pt>
                <c:pt idx="357">
                  <c:v>-0.46051313892624623</c:v>
                </c:pt>
                <c:pt idx="358">
                  <c:v>-0.45551167655792757</c:v>
                </c:pt>
                <c:pt idx="359">
                  <c:v>-0.45551167655792757</c:v>
                </c:pt>
                <c:pt idx="360">
                  <c:v>-0.45051021418960896</c:v>
                </c:pt>
                <c:pt idx="361">
                  <c:v>-0.45051021418960896</c:v>
                </c:pt>
                <c:pt idx="362">
                  <c:v>-0.44550875182129029</c:v>
                </c:pt>
                <c:pt idx="363">
                  <c:v>-0.44550875182129029</c:v>
                </c:pt>
                <c:pt idx="364">
                  <c:v>-0.44050728945297163</c:v>
                </c:pt>
                <c:pt idx="365">
                  <c:v>-0.44050728945297163</c:v>
                </c:pt>
                <c:pt idx="366">
                  <c:v>-0.43550582708465302</c:v>
                </c:pt>
                <c:pt idx="367">
                  <c:v>-0.43550582708465302</c:v>
                </c:pt>
                <c:pt idx="368">
                  <c:v>-0.43050436471633435</c:v>
                </c:pt>
                <c:pt idx="369">
                  <c:v>-0.43050436471633435</c:v>
                </c:pt>
                <c:pt idx="370">
                  <c:v>-0.42550290234801569</c:v>
                </c:pt>
                <c:pt idx="371">
                  <c:v>-0.42550290234801569</c:v>
                </c:pt>
                <c:pt idx="372">
                  <c:v>-0.42050143997969708</c:v>
                </c:pt>
                <c:pt idx="373">
                  <c:v>-0.42050143997969708</c:v>
                </c:pt>
                <c:pt idx="374">
                  <c:v>-0.41549997761137841</c:v>
                </c:pt>
                <c:pt idx="375">
                  <c:v>-0.41549997761137841</c:v>
                </c:pt>
                <c:pt idx="376">
                  <c:v>-0.4104985152430598</c:v>
                </c:pt>
                <c:pt idx="377">
                  <c:v>-0.4104985152430598</c:v>
                </c:pt>
                <c:pt idx="378">
                  <c:v>-0.40549705287474114</c:v>
                </c:pt>
                <c:pt idx="379">
                  <c:v>-0.40549705287474114</c:v>
                </c:pt>
                <c:pt idx="380">
                  <c:v>-0.40049559050642247</c:v>
                </c:pt>
                <c:pt idx="381">
                  <c:v>-0.40049559050642247</c:v>
                </c:pt>
                <c:pt idx="382">
                  <c:v>-0.39549412813810386</c:v>
                </c:pt>
                <c:pt idx="383">
                  <c:v>-0.39549412813810386</c:v>
                </c:pt>
                <c:pt idx="384">
                  <c:v>-0.3904926657697852</c:v>
                </c:pt>
                <c:pt idx="385">
                  <c:v>-0.3904926657697852</c:v>
                </c:pt>
                <c:pt idx="386">
                  <c:v>-0.38549120340146653</c:v>
                </c:pt>
                <c:pt idx="387">
                  <c:v>-0.38549120340146653</c:v>
                </c:pt>
                <c:pt idx="388">
                  <c:v>-0.38048974103314792</c:v>
                </c:pt>
                <c:pt idx="389">
                  <c:v>-0.38048974103314792</c:v>
                </c:pt>
                <c:pt idx="390">
                  <c:v>-0.37548827866482926</c:v>
                </c:pt>
                <c:pt idx="391">
                  <c:v>-0.37548827866482926</c:v>
                </c:pt>
                <c:pt idx="392">
                  <c:v>-0.37048681629651059</c:v>
                </c:pt>
                <c:pt idx="393">
                  <c:v>-0.37048681629651059</c:v>
                </c:pt>
                <c:pt idx="394">
                  <c:v>-0.36548535392819198</c:v>
                </c:pt>
                <c:pt idx="395">
                  <c:v>-0.36548535392819198</c:v>
                </c:pt>
                <c:pt idx="396">
                  <c:v>-0.36048389155987332</c:v>
                </c:pt>
                <c:pt idx="397">
                  <c:v>-0.36048389155987332</c:v>
                </c:pt>
                <c:pt idx="398">
                  <c:v>-0.35548242919155465</c:v>
                </c:pt>
                <c:pt idx="399">
                  <c:v>-0.35548242919155465</c:v>
                </c:pt>
                <c:pt idx="400">
                  <c:v>-0.35048096682323604</c:v>
                </c:pt>
                <c:pt idx="401">
                  <c:v>-0.35048096682323604</c:v>
                </c:pt>
                <c:pt idx="402">
                  <c:v>-0.34547950445491737</c:v>
                </c:pt>
                <c:pt idx="403">
                  <c:v>-0.34547950445491737</c:v>
                </c:pt>
                <c:pt idx="404">
                  <c:v>-0.34047804208659871</c:v>
                </c:pt>
                <c:pt idx="405">
                  <c:v>-0.34047804208659871</c:v>
                </c:pt>
                <c:pt idx="406">
                  <c:v>-0.3354765797182801</c:v>
                </c:pt>
                <c:pt idx="407">
                  <c:v>-0.3354765797182801</c:v>
                </c:pt>
                <c:pt idx="408">
                  <c:v>-0.33047511734996143</c:v>
                </c:pt>
                <c:pt idx="409">
                  <c:v>-0.33047511734996143</c:v>
                </c:pt>
                <c:pt idx="410">
                  <c:v>-0.32547365498164277</c:v>
                </c:pt>
                <c:pt idx="411">
                  <c:v>-0.32547365498164277</c:v>
                </c:pt>
                <c:pt idx="412">
                  <c:v>-0.32047219261332416</c:v>
                </c:pt>
                <c:pt idx="413">
                  <c:v>-0.32047219261332416</c:v>
                </c:pt>
                <c:pt idx="414">
                  <c:v>-0.32047219261332416</c:v>
                </c:pt>
                <c:pt idx="415">
                  <c:v>-0.32047219261332416</c:v>
                </c:pt>
                <c:pt idx="416">
                  <c:v>-0.32047219261332416</c:v>
                </c:pt>
                <c:pt idx="417">
                  <c:v>-0.32047219261332416</c:v>
                </c:pt>
                <c:pt idx="418">
                  <c:v>-0.31547073024500549</c:v>
                </c:pt>
                <c:pt idx="419">
                  <c:v>-0.31547073024500549</c:v>
                </c:pt>
                <c:pt idx="420">
                  <c:v>-0.31046926787668683</c:v>
                </c:pt>
                <c:pt idx="421">
                  <c:v>-0.31046926787668683</c:v>
                </c:pt>
                <c:pt idx="422">
                  <c:v>-0.30546780550836822</c:v>
                </c:pt>
                <c:pt idx="423">
                  <c:v>-0.30546780550836822</c:v>
                </c:pt>
                <c:pt idx="424">
                  <c:v>-0.30046634314004955</c:v>
                </c:pt>
                <c:pt idx="425">
                  <c:v>-0.30046634314004955</c:v>
                </c:pt>
                <c:pt idx="426">
                  <c:v>-0.29546488077173089</c:v>
                </c:pt>
                <c:pt idx="427">
                  <c:v>-0.29546488077173089</c:v>
                </c:pt>
                <c:pt idx="428">
                  <c:v>-0.29046341840341228</c:v>
                </c:pt>
                <c:pt idx="429">
                  <c:v>-0.29046341840341228</c:v>
                </c:pt>
                <c:pt idx="430">
                  <c:v>-0.28546195603509361</c:v>
                </c:pt>
                <c:pt idx="431">
                  <c:v>-0.28546195603509361</c:v>
                </c:pt>
                <c:pt idx="432">
                  <c:v>-0.28046049366677495</c:v>
                </c:pt>
                <c:pt idx="433">
                  <c:v>-0.28046049366677495</c:v>
                </c:pt>
                <c:pt idx="434">
                  <c:v>-0.27545903129845634</c:v>
                </c:pt>
                <c:pt idx="435">
                  <c:v>-0.27545903129845634</c:v>
                </c:pt>
                <c:pt idx="436">
                  <c:v>-0.27045756893013767</c:v>
                </c:pt>
                <c:pt idx="437">
                  <c:v>-0.27045756893013767</c:v>
                </c:pt>
                <c:pt idx="438">
                  <c:v>-0.26545610656181901</c:v>
                </c:pt>
                <c:pt idx="439">
                  <c:v>-0.26545610656181901</c:v>
                </c:pt>
                <c:pt idx="440">
                  <c:v>-0.2604546441935004</c:v>
                </c:pt>
                <c:pt idx="441">
                  <c:v>-0.2604546441935004</c:v>
                </c:pt>
                <c:pt idx="442">
                  <c:v>-0.25545318182518173</c:v>
                </c:pt>
                <c:pt idx="443">
                  <c:v>-0.25545318182518173</c:v>
                </c:pt>
                <c:pt idx="444">
                  <c:v>-0.25045171945686306</c:v>
                </c:pt>
                <c:pt idx="445">
                  <c:v>-0.25045171945686306</c:v>
                </c:pt>
                <c:pt idx="446">
                  <c:v>-0.24545025708854443</c:v>
                </c:pt>
                <c:pt idx="447">
                  <c:v>-0.24545025708854443</c:v>
                </c:pt>
                <c:pt idx="448">
                  <c:v>-0.24044879472022579</c:v>
                </c:pt>
                <c:pt idx="449">
                  <c:v>-0.24044879472022579</c:v>
                </c:pt>
                <c:pt idx="450">
                  <c:v>-0.23544733235190715</c:v>
                </c:pt>
                <c:pt idx="451">
                  <c:v>-0.23544733235190715</c:v>
                </c:pt>
                <c:pt idx="452">
                  <c:v>-0.23044586998358849</c:v>
                </c:pt>
                <c:pt idx="453">
                  <c:v>-0.23044586998358849</c:v>
                </c:pt>
                <c:pt idx="454">
                  <c:v>-0.22544440761526985</c:v>
                </c:pt>
                <c:pt idx="455">
                  <c:v>-0.22544440761526985</c:v>
                </c:pt>
                <c:pt idx="456">
                  <c:v>-0.22044294524695121</c:v>
                </c:pt>
                <c:pt idx="457">
                  <c:v>-0.22044294524695121</c:v>
                </c:pt>
                <c:pt idx="458">
                  <c:v>-0.21544148287863255</c:v>
                </c:pt>
                <c:pt idx="459">
                  <c:v>-0.21544148287863255</c:v>
                </c:pt>
                <c:pt idx="460">
                  <c:v>-0.21044002051031391</c:v>
                </c:pt>
                <c:pt idx="461">
                  <c:v>-0.21044002051031391</c:v>
                </c:pt>
                <c:pt idx="462">
                  <c:v>-0.20543855814199527</c:v>
                </c:pt>
                <c:pt idx="463">
                  <c:v>-0.20543855814199527</c:v>
                </c:pt>
                <c:pt idx="464">
                  <c:v>-0.20043709577367663</c:v>
                </c:pt>
                <c:pt idx="465">
                  <c:v>-0.20043709577367663</c:v>
                </c:pt>
                <c:pt idx="466">
                  <c:v>-0.19543563340535797</c:v>
                </c:pt>
                <c:pt idx="467">
                  <c:v>-0.19543563340535797</c:v>
                </c:pt>
                <c:pt idx="468">
                  <c:v>-0.19043417103703933</c:v>
                </c:pt>
                <c:pt idx="469">
                  <c:v>-0.19043417103703933</c:v>
                </c:pt>
                <c:pt idx="470">
                  <c:v>-0.18543270866872069</c:v>
                </c:pt>
                <c:pt idx="471">
                  <c:v>-0.18543270866872069</c:v>
                </c:pt>
                <c:pt idx="472">
                  <c:v>-0.18043124630040203</c:v>
                </c:pt>
                <c:pt idx="473">
                  <c:v>-0.18043124630040203</c:v>
                </c:pt>
                <c:pt idx="474">
                  <c:v>-0.17542978393208339</c:v>
                </c:pt>
                <c:pt idx="475">
                  <c:v>-0.17542978393208339</c:v>
                </c:pt>
                <c:pt idx="476">
                  <c:v>-0.17042832156376475</c:v>
                </c:pt>
                <c:pt idx="477">
                  <c:v>-0.17042832156376475</c:v>
                </c:pt>
                <c:pt idx="478">
                  <c:v>-0.16542685919544609</c:v>
                </c:pt>
                <c:pt idx="479">
                  <c:v>-0.16542685919544609</c:v>
                </c:pt>
                <c:pt idx="480">
                  <c:v>-0.16042539682712745</c:v>
                </c:pt>
                <c:pt idx="481">
                  <c:v>-0.16042539682712745</c:v>
                </c:pt>
                <c:pt idx="482">
                  <c:v>-0.15542393445880881</c:v>
                </c:pt>
                <c:pt idx="483">
                  <c:v>-0.15542393445880881</c:v>
                </c:pt>
                <c:pt idx="484">
                  <c:v>-0.15042247209049014</c:v>
                </c:pt>
                <c:pt idx="485">
                  <c:v>-0.15042247209049014</c:v>
                </c:pt>
                <c:pt idx="486">
                  <c:v>-0.14542100972217151</c:v>
                </c:pt>
                <c:pt idx="487">
                  <c:v>-0.14542100972217151</c:v>
                </c:pt>
                <c:pt idx="488">
                  <c:v>-0.14041954735385287</c:v>
                </c:pt>
                <c:pt idx="489">
                  <c:v>-0.14041954735385287</c:v>
                </c:pt>
                <c:pt idx="490">
                  <c:v>-0.1354180849855342</c:v>
                </c:pt>
                <c:pt idx="491">
                  <c:v>-0.1354180849855342</c:v>
                </c:pt>
                <c:pt idx="492">
                  <c:v>-0.13041662261721557</c:v>
                </c:pt>
                <c:pt idx="493">
                  <c:v>-0.13041662261721557</c:v>
                </c:pt>
                <c:pt idx="494">
                  <c:v>-0.12541516024889693</c:v>
                </c:pt>
                <c:pt idx="495">
                  <c:v>-0.12541516024889693</c:v>
                </c:pt>
                <c:pt idx="496">
                  <c:v>-0.12041369788057828</c:v>
                </c:pt>
                <c:pt idx="497">
                  <c:v>-0.12041369788057828</c:v>
                </c:pt>
                <c:pt idx="498">
                  <c:v>-0.11541223551225963</c:v>
                </c:pt>
                <c:pt idx="499">
                  <c:v>-0.11541223551225963</c:v>
                </c:pt>
                <c:pt idx="500">
                  <c:v>-0.11041077314394099</c:v>
                </c:pt>
                <c:pt idx="501">
                  <c:v>-0.11041077314394099</c:v>
                </c:pt>
                <c:pt idx="502">
                  <c:v>-0.10540931077562234</c:v>
                </c:pt>
                <c:pt idx="503">
                  <c:v>-0.10540931077562234</c:v>
                </c:pt>
                <c:pt idx="504">
                  <c:v>-0.10040784840730368</c:v>
                </c:pt>
                <c:pt idx="505">
                  <c:v>-0.10040784840730368</c:v>
                </c:pt>
                <c:pt idx="506">
                  <c:v>-9.5406386038985047E-2</c:v>
                </c:pt>
                <c:pt idx="507">
                  <c:v>-9.5406386038985047E-2</c:v>
                </c:pt>
                <c:pt idx="508">
                  <c:v>-9.0404923670666396E-2</c:v>
                </c:pt>
                <c:pt idx="509">
                  <c:v>-9.0404923670666396E-2</c:v>
                </c:pt>
                <c:pt idx="510">
                  <c:v>-8.5403461302347758E-2</c:v>
                </c:pt>
                <c:pt idx="511">
                  <c:v>-8.5403461302347758E-2</c:v>
                </c:pt>
                <c:pt idx="512">
                  <c:v>-8.0401998934029106E-2</c:v>
                </c:pt>
                <c:pt idx="513">
                  <c:v>-8.0401998934029106E-2</c:v>
                </c:pt>
                <c:pt idx="514">
                  <c:v>-7.5400536565710455E-2</c:v>
                </c:pt>
                <c:pt idx="515">
                  <c:v>-7.5400536565710455E-2</c:v>
                </c:pt>
                <c:pt idx="516">
                  <c:v>-7.0399074197391817E-2</c:v>
                </c:pt>
                <c:pt idx="517">
                  <c:v>-7.0399074197391817E-2</c:v>
                </c:pt>
                <c:pt idx="518">
                  <c:v>-7.0399074197391803E-2</c:v>
                </c:pt>
                <c:pt idx="519">
                  <c:v>-7.0399074197391803E-2</c:v>
                </c:pt>
                <c:pt idx="520">
                  <c:v>-7.0399074197391803E-2</c:v>
                </c:pt>
                <c:pt idx="521">
                  <c:v>-7.0399074197391803E-2</c:v>
                </c:pt>
                <c:pt idx="522">
                  <c:v>-6.5397611829073152E-2</c:v>
                </c:pt>
                <c:pt idx="523">
                  <c:v>-6.5397611829073152E-2</c:v>
                </c:pt>
                <c:pt idx="524">
                  <c:v>-6.0396149460754514E-2</c:v>
                </c:pt>
                <c:pt idx="525">
                  <c:v>-6.0396149460754514E-2</c:v>
                </c:pt>
                <c:pt idx="526">
                  <c:v>-5.5394687092435863E-2</c:v>
                </c:pt>
                <c:pt idx="527">
                  <c:v>-5.5394687092435863E-2</c:v>
                </c:pt>
                <c:pt idx="528">
                  <c:v>-5.0393224724117218E-2</c:v>
                </c:pt>
                <c:pt idx="529">
                  <c:v>-5.0393224724117218E-2</c:v>
                </c:pt>
                <c:pt idx="530">
                  <c:v>-4.5391762355798573E-2</c:v>
                </c:pt>
                <c:pt idx="531">
                  <c:v>-4.5391762355798573E-2</c:v>
                </c:pt>
                <c:pt idx="532">
                  <c:v>-4.0390299987479922E-2</c:v>
                </c:pt>
                <c:pt idx="533">
                  <c:v>-4.0390299987479922E-2</c:v>
                </c:pt>
                <c:pt idx="534">
                  <c:v>-3.5388837619161277E-2</c:v>
                </c:pt>
                <c:pt idx="535">
                  <c:v>-3.5388837619161277E-2</c:v>
                </c:pt>
                <c:pt idx="536">
                  <c:v>-3.0387375250842633E-2</c:v>
                </c:pt>
                <c:pt idx="537">
                  <c:v>-3.0387375250842633E-2</c:v>
                </c:pt>
                <c:pt idx="538">
                  <c:v>-2.5385912882523988E-2</c:v>
                </c:pt>
                <c:pt idx="539">
                  <c:v>-2.5385912882523988E-2</c:v>
                </c:pt>
                <c:pt idx="540">
                  <c:v>-2.038445051420534E-2</c:v>
                </c:pt>
                <c:pt idx="541">
                  <c:v>-2.038445051420534E-2</c:v>
                </c:pt>
                <c:pt idx="542">
                  <c:v>-1.5382988145886694E-2</c:v>
                </c:pt>
                <c:pt idx="543">
                  <c:v>-1.5382988145886694E-2</c:v>
                </c:pt>
                <c:pt idx="544">
                  <c:v>-1.0381525777568047E-2</c:v>
                </c:pt>
                <c:pt idx="545">
                  <c:v>-1.0381525777568047E-2</c:v>
                </c:pt>
                <c:pt idx="546">
                  <c:v>-5.3800634092494009E-3</c:v>
                </c:pt>
                <c:pt idx="547">
                  <c:v>-5.3800634092494009E-3</c:v>
                </c:pt>
                <c:pt idx="548">
                  <c:v>-3.7860104093075456E-4</c:v>
                </c:pt>
                <c:pt idx="549">
                  <c:v>-3.7860104093075456E-4</c:v>
                </c:pt>
                <c:pt idx="550">
                  <c:v>4.6228613273878918E-3</c:v>
                </c:pt>
                <c:pt idx="551">
                  <c:v>4.6228613273878918E-3</c:v>
                </c:pt>
                <c:pt idx="552">
                  <c:v>9.6243236957065381E-3</c:v>
                </c:pt>
                <c:pt idx="553">
                  <c:v>9.6243236957065381E-3</c:v>
                </c:pt>
                <c:pt idx="554">
                  <c:v>1.4625786064025184E-2</c:v>
                </c:pt>
                <c:pt idx="555">
                  <c:v>1.4625786064025184E-2</c:v>
                </c:pt>
                <c:pt idx="556">
                  <c:v>1.9627248432343831E-2</c:v>
                </c:pt>
                <c:pt idx="557">
                  <c:v>1.9627248432343831E-2</c:v>
                </c:pt>
                <c:pt idx="558">
                  <c:v>2.4628710800662479E-2</c:v>
                </c:pt>
                <c:pt idx="559">
                  <c:v>2.4628710800662479E-2</c:v>
                </c:pt>
                <c:pt idx="560">
                  <c:v>2.9630173168981123E-2</c:v>
                </c:pt>
                <c:pt idx="561">
                  <c:v>2.9630173168981123E-2</c:v>
                </c:pt>
                <c:pt idx="562">
                  <c:v>3.4631635537299768E-2</c:v>
                </c:pt>
                <c:pt idx="563">
                  <c:v>3.4631635537299768E-2</c:v>
                </c:pt>
                <c:pt idx="564">
                  <c:v>3.963309790561842E-2</c:v>
                </c:pt>
                <c:pt idx="565">
                  <c:v>3.963309790561842E-2</c:v>
                </c:pt>
                <c:pt idx="566">
                  <c:v>4.4634560273937064E-2</c:v>
                </c:pt>
                <c:pt idx="567">
                  <c:v>4.4634560273937064E-2</c:v>
                </c:pt>
                <c:pt idx="568">
                  <c:v>4.9636022642255709E-2</c:v>
                </c:pt>
                <c:pt idx="569">
                  <c:v>4.9636022642255709E-2</c:v>
                </c:pt>
                <c:pt idx="570">
                  <c:v>5.4637485010574353E-2</c:v>
                </c:pt>
                <c:pt idx="571">
                  <c:v>5.4637485010574353E-2</c:v>
                </c:pt>
                <c:pt idx="572">
                  <c:v>5.9638947378892998E-2</c:v>
                </c:pt>
                <c:pt idx="573">
                  <c:v>5.9638947378892998E-2</c:v>
                </c:pt>
                <c:pt idx="574">
                  <c:v>6.464040974721165E-2</c:v>
                </c:pt>
                <c:pt idx="575">
                  <c:v>6.464040974721165E-2</c:v>
                </c:pt>
                <c:pt idx="576">
                  <c:v>6.9641872115530301E-2</c:v>
                </c:pt>
                <c:pt idx="577">
                  <c:v>6.9641872115530301E-2</c:v>
                </c:pt>
                <c:pt idx="578">
                  <c:v>7.4643334483848939E-2</c:v>
                </c:pt>
                <c:pt idx="579">
                  <c:v>7.4643334483848939E-2</c:v>
                </c:pt>
                <c:pt idx="580">
                  <c:v>7.964479685216759E-2</c:v>
                </c:pt>
                <c:pt idx="581">
                  <c:v>7.964479685216759E-2</c:v>
                </c:pt>
                <c:pt idx="582">
                  <c:v>8.4646259220486228E-2</c:v>
                </c:pt>
                <c:pt idx="583">
                  <c:v>8.4646259220486228E-2</c:v>
                </c:pt>
                <c:pt idx="584">
                  <c:v>8.964772158880488E-2</c:v>
                </c:pt>
                <c:pt idx="585">
                  <c:v>8.964772158880488E-2</c:v>
                </c:pt>
                <c:pt idx="586">
                  <c:v>9.4649183957123531E-2</c:v>
                </c:pt>
                <c:pt idx="587">
                  <c:v>9.4649183957123531E-2</c:v>
                </c:pt>
                <c:pt idx="588">
                  <c:v>9.9650646325442169E-2</c:v>
                </c:pt>
                <c:pt idx="589">
                  <c:v>9.9650646325442169E-2</c:v>
                </c:pt>
                <c:pt idx="590">
                  <c:v>0.10465210869376082</c:v>
                </c:pt>
                <c:pt idx="591">
                  <c:v>0.10465210869376082</c:v>
                </c:pt>
                <c:pt idx="592">
                  <c:v>0.10965357106207946</c:v>
                </c:pt>
                <c:pt idx="593">
                  <c:v>0.10965357106207946</c:v>
                </c:pt>
                <c:pt idx="594">
                  <c:v>0.11465503343039811</c:v>
                </c:pt>
                <c:pt idx="595">
                  <c:v>0.11465503343039811</c:v>
                </c:pt>
                <c:pt idx="596">
                  <c:v>0.11965649579871676</c:v>
                </c:pt>
                <c:pt idx="597">
                  <c:v>0.11965649579871676</c:v>
                </c:pt>
                <c:pt idx="598">
                  <c:v>0.1246579581670354</c:v>
                </c:pt>
                <c:pt idx="599">
                  <c:v>0.1246579581670354</c:v>
                </c:pt>
                <c:pt idx="600">
                  <c:v>0.12965942053535406</c:v>
                </c:pt>
                <c:pt idx="601">
                  <c:v>0.12965942053535406</c:v>
                </c:pt>
                <c:pt idx="602">
                  <c:v>0.1346608829036727</c:v>
                </c:pt>
                <c:pt idx="603">
                  <c:v>0.1346608829036727</c:v>
                </c:pt>
                <c:pt idx="604">
                  <c:v>0.13966234527199134</c:v>
                </c:pt>
                <c:pt idx="605">
                  <c:v>0.13966234527199134</c:v>
                </c:pt>
                <c:pt idx="606">
                  <c:v>0.14466380764030998</c:v>
                </c:pt>
                <c:pt idx="607">
                  <c:v>0.14466380764030998</c:v>
                </c:pt>
                <c:pt idx="608">
                  <c:v>0.14966527000862864</c:v>
                </c:pt>
                <c:pt idx="609">
                  <c:v>0.14966527000862864</c:v>
                </c:pt>
                <c:pt idx="610">
                  <c:v>0.15466673237694728</c:v>
                </c:pt>
                <c:pt idx="611">
                  <c:v>0.15466673237694728</c:v>
                </c:pt>
                <c:pt idx="612">
                  <c:v>0.15966819474526592</c:v>
                </c:pt>
                <c:pt idx="613">
                  <c:v>0.15966819474526592</c:v>
                </c:pt>
                <c:pt idx="614">
                  <c:v>0.16466965711358458</c:v>
                </c:pt>
                <c:pt idx="615">
                  <c:v>0.16466965711358458</c:v>
                </c:pt>
                <c:pt idx="616">
                  <c:v>0.16967111948190322</c:v>
                </c:pt>
                <c:pt idx="617">
                  <c:v>0.16967111948190322</c:v>
                </c:pt>
                <c:pt idx="618">
                  <c:v>0.17467258185022186</c:v>
                </c:pt>
                <c:pt idx="619">
                  <c:v>0.17467258185022186</c:v>
                </c:pt>
                <c:pt idx="620">
                  <c:v>0.17967404421854052</c:v>
                </c:pt>
                <c:pt idx="621">
                  <c:v>0.17967404421854052</c:v>
                </c:pt>
                <c:pt idx="622">
                  <c:v>0.17967404421854052</c:v>
                </c:pt>
                <c:pt idx="623">
                  <c:v>0.17967404421854052</c:v>
                </c:pt>
                <c:pt idx="624">
                  <c:v>0.17967404421854052</c:v>
                </c:pt>
                <c:pt idx="625">
                  <c:v>0.17967404421854052</c:v>
                </c:pt>
                <c:pt idx="626">
                  <c:v>0.18467550658685916</c:v>
                </c:pt>
                <c:pt idx="627">
                  <c:v>0.18467550658685916</c:v>
                </c:pt>
                <c:pt idx="628">
                  <c:v>0.18967696895517783</c:v>
                </c:pt>
                <c:pt idx="629">
                  <c:v>0.18967696895517783</c:v>
                </c:pt>
                <c:pt idx="630">
                  <c:v>0.19467843132349646</c:v>
                </c:pt>
                <c:pt idx="631">
                  <c:v>0.19467843132349646</c:v>
                </c:pt>
                <c:pt idx="632">
                  <c:v>0.1996798936918151</c:v>
                </c:pt>
                <c:pt idx="633">
                  <c:v>0.1996798936918151</c:v>
                </c:pt>
                <c:pt idx="634">
                  <c:v>0.20468135606013377</c:v>
                </c:pt>
                <c:pt idx="635">
                  <c:v>0.20468135606013377</c:v>
                </c:pt>
                <c:pt idx="636">
                  <c:v>0.20968281842845241</c:v>
                </c:pt>
                <c:pt idx="637">
                  <c:v>0.20968281842845241</c:v>
                </c:pt>
                <c:pt idx="638">
                  <c:v>0.21468428079677104</c:v>
                </c:pt>
                <c:pt idx="639">
                  <c:v>0.21468428079677104</c:v>
                </c:pt>
                <c:pt idx="640">
                  <c:v>0.21968574316508971</c:v>
                </c:pt>
                <c:pt idx="641">
                  <c:v>0.21968574316508971</c:v>
                </c:pt>
                <c:pt idx="642">
                  <c:v>0.22468720553340835</c:v>
                </c:pt>
                <c:pt idx="643">
                  <c:v>0.22468720553340835</c:v>
                </c:pt>
                <c:pt idx="644">
                  <c:v>0.22968866790172698</c:v>
                </c:pt>
                <c:pt idx="645">
                  <c:v>0.22968866790172698</c:v>
                </c:pt>
                <c:pt idx="646">
                  <c:v>0.23469013027004562</c:v>
                </c:pt>
                <c:pt idx="647">
                  <c:v>0.23469013027004562</c:v>
                </c:pt>
                <c:pt idx="648">
                  <c:v>0.23969159263836429</c:v>
                </c:pt>
                <c:pt idx="649">
                  <c:v>0.23969159263836429</c:v>
                </c:pt>
                <c:pt idx="650">
                  <c:v>0.24469305500668292</c:v>
                </c:pt>
                <c:pt idx="651">
                  <c:v>0.24469305500668292</c:v>
                </c:pt>
                <c:pt idx="652">
                  <c:v>0.24969451737500156</c:v>
                </c:pt>
                <c:pt idx="653">
                  <c:v>0.24969451737500156</c:v>
                </c:pt>
                <c:pt idx="654">
                  <c:v>0.2546959797433202</c:v>
                </c:pt>
                <c:pt idx="655">
                  <c:v>0.2546959797433202</c:v>
                </c:pt>
                <c:pt idx="656">
                  <c:v>0.25969744211163887</c:v>
                </c:pt>
                <c:pt idx="657">
                  <c:v>0.25969744211163887</c:v>
                </c:pt>
                <c:pt idx="658">
                  <c:v>0.26469890447995753</c:v>
                </c:pt>
                <c:pt idx="659">
                  <c:v>0.26469890447995753</c:v>
                </c:pt>
                <c:pt idx="660">
                  <c:v>0.26970036684827614</c:v>
                </c:pt>
                <c:pt idx="661">
                  <c:v>0.26970036684827614</c:v>
                </c:pt>
                <c:pt idx="662">
                  <c:v>0.27470182921659481</c:v>
                </c:pt>
                <c:pt idx="663">
                  <c:v>0.27470182921659481</c:v>
                </c:pt>
                <c:pt idx="664">
                  <c:v>0.27970329158491347</c:v>
                </c:pt>
                <c:pt idx="665">
                  <c:v>0.27970329158491347</c:v>
                </c:pt>
                <c:pt idx="666">
                  <c:v>0.28470475395323208</c:v>
                </c:pt>
                <c:pt idx="667">
                  <c:v>0.28470475395323208</c:v>
                </c:pt>
                <c:pt idx="668">
                  <c:v>0.28970621632155075</c:v>
                </c:pt>
                <c:pt idx="669">
                  <c:v>0.28970621632155075</c:v>
                </c:pt>
                <c:pt idx="670">
                  <c:v>0.29470767868986941</c:v>
                </c:pt>
                <c:pt idx="671">
                  <c:v>0.29470767868986941</c:v>
                </c:pt>
                <c:pt idx="672">
                  <c:v>0.29970914105818802</c:v>
                </c:pt>
                <c:pt idx="673">
                  <c:v>0.29970914105818802</c:v>
                </c:pt>
                <c:pt idx="674">
                  <c:v>0.30471060342650669</c:v>
                </c:pt>
                <c:pt idx="675">
                  <c:v>0.30471060342650669</c:v>
                </c:pt>
                <c:pt idx="676">
                  <c:v>0.30971206579482535</c:v>
                </c:pt>
                <c:pt idx="677">
                  <c:v>0.30971206579482535</c:v>
                </c:pt>
                <c:pt idx="678">
                  <c:v>0.31471352816314396</c:v>
                </c:pt>
                <c:pt idx="679">
                  <c:v>0.31471352816314396</c:v>
                </c:pt>
                <c:pt idx="680">
                  <c:v>0.31971499053146263</c:v>
                </c:pt>
                <c:pt idx="681">
                  <c:v>0.31971499053146263</c:v>
                </c:pt>
                <c:pt idx="682">
                  <c:v>0.32471645289978129</c:v>
                </c:pt>
                <c:pt idx="683">
                  <c:v>0.32471645289978129</c:v>
                </c:pt>
                <c:pt idx="684">
                  <c:v>0.3297179152680999</c:v>
                </c:pt>
                <c:pt idx="685">
                  <c:v>0.3297179152680999</c:v>
                </c:pt>
                <c:pt idx="686">
                  <c:v>0.33471937763641857</c:v>
                </c:pt>
                <c:pt idx="687">
                  <c:v>0.33471937763641857</c:v>
                </c:pt>
                <c:pt idx="688">
                  <c:v>0.33972084000473723</c:v>
                </c:pt>
                <c:pt idx="689">
                  <c:v>0.33972084000473723</c:v>
                </c:pt>
                <c:pt idx="690">
                  <c:v>0.34472230237305584</c:v>
                </c:pt>
                <c:pt idx="691">
                  <c:v>0.34472230237305584</c:v>
                </c:pt>
                <c:pt idx="692">
                  <c:v>0.34972376474137451</c:v>
                </c:pt>
                <c:pt idx="693">
                  <c:v>0.34972376474137451</c:v>
                </c:pt>
                <c:pt idx="694">
                  <c:v>0.35472522710969312</c:v>
                </c:pt>
                <c:pt idx="695">
                  <c:v>0.35472522710969312</c:v>
                </c:pt>
                <c:pt idx="696">
                  <c:v>0.35972668947801179</c:v>
                </c:pt>
                <c:pt idx="697">
                  <c:v>0.35972668947801179</c:v>
                </c:pt>
                <c:pt idx="698">
                  <c:v>0.36472815184633045</c:v>
                </c:pt>
                <c:pt idx="699">
                  <c:v>0.36472815184633045</c:v>
                </c:pt>
                <c:pt idx="700">
                  <c:v>0.36972961421464906</c:v>
                </c:pt>
                <c:pt idx="701">
                  <c:v>0.36972961421464906</c:v>
                </c:pt>
                <c:pt idx="702">
                  <c:v>0.37473107658296773</c:v>
                </c:pt>
                <c:pt idx="703">
                  <c:v>0.37473107658296773</c:v>
                </c:pt>
                <c:pt idx="704">
                  <c:v>0.37973253895128639</c:v>
                </c:pt>
                <c:pt idx="705">
                  <c:v>0.37973253895128639</c:v>
                </c:pt>
                <c:pt idx="706">
                  <c:v>0.384734001319605</c:v>
                </c:pt>
                <c:pt idx="707">
                  <c:v>0.384734001319605</c:v>
                </c:pt>
                <c:pt idx="708">
                  <c:v>0.38973546368792367</c:v>
                </c:pt>
                <c:pt idx="709">
                  <c:v>0.38973546368792367</c:v>
                </c:pt>
                <c:pt idx="710">
                  <c:v>0.39473692605624233</c:v>
                </c:pt>
                <c:pt idx="711">
                  <c:v>0.39473692605624233</c:v>
                </c:pt>
                <c:pt idx="712">
                  <c:v>0.39973838842456094</c:v>
                </c:pt>
                <c:pt idx="713">
                  <c:v>0.39973838842456094</c:v>
                </c:pt>
                <c:pt idx="714">
                  <c:v>0.40473985079287961</c:v>
                </c:pt>
                <c:pt idx="715">
                  <c:v>0.40473985079287961</c:v>
                </c:pt>
                <c:pt idx="716">
                  <c:v>0.40974131316119827</c:v>
                </c:pt>
                <c:pt idx="717">
                  <c:v>0.40974131316119827</c:v>
                </c:pt>
                <c:pt idx="718">
                  <c:v>0.41474277552951688</c:v>
                </c:pt>
                <c:pt idx="719">
                  <c:v>0.41474277552951688</c:v>
                </c:pt>
                <c:pt idx="720">
                  <c:v>0.41974423789783555</c:v>
                </c:pt>
                <c:pt idx="721">
                  <c:v>0.41974423789783555</c:v>
                </c:pt>
                <c:pt idx="722">
                  <c:v>0.42474570026615421</c:v>
                </c:pt>
                <c:pt idx="723">
                  <c:v>0.42474570026615421</c:v>
                </c:pt>
                <c:pt idx="724">
                  <c:v>0.42974716263447282</c:v>
                </c:pt>
                <c:pt idx="725">
                  <c:v>0.42974716263447282</c:v>
                </c:pt>
                <c:pt idx="726">
                  <c:v>0.42974716263447288</c:v>
                </c:pt>
                <c:pt idx="727">
                  <c:v>0.42974716263447288</c:v>
                </c:pt>
                <c:pt idx="728">
                  <c:v>0.42974716263447288</c:v>
                </c:pt>
                <c:pt idx="729">
                  <c:v>0.42974716263447288</c:v>
                </c:pt>
                <c:pt idx="730">
                  <c:v>0.43474862500279149</c:v>
                </c:pt>
                <c:pt idx="731">
                  <c:v>0.43474862500279149</c:v>
                </c:pt>
                <c:pt idx="732">
                  <c:v>0.43975008737111015</c:v>
                </c:pt>
                <c:pt idx="733">
                  <c:v>0.43975008737111015</c:v>
                </c:pt>
                <c:pt idx="734">
                  <c:v>0.44475154973942876</c:v>
                </c:pt>
                <c:pt idx="735">
                  <c:v>0.44475154973942876</c:v>
                </c:pt>
                <c:pt idx="736">
                  <c:v>0.44975301210774743</c:v>
                </c:pt>
                <c:pt idx="737">
                  <c:v>0.44975301210774743</c:v>
                </c:pt>
                <c:pt idx="738">
                  <c:v>0.4547544744760661</c:v>
                </c:pt>
                <c:pt idx="739">
                  <c:v>0.4547544744760661</c:v>
                </c:pt>
                <c:pt idx="740">
                  <c:v>0.4597559368443847</c:v>
                </c:pt>
                <c:pt idx="741">
                  <c:v>0.4597559368443847</c:v>
                </c:pt>
                <c:pt idx="742">
                  <c:v>0.46475739921270337</c:v>
                </c:pt>
                <c:pt idx="743">
                  <c:v>0.46475739921270337</c:v>
                </c:pt>
                <c:pt idx="744">
                  <c:v>0.46975886158102204</c:v>
                </c:pt>
                <c:pt idx="745">
                  <c:v>0.46975886158102204</c:v>
                </c:pt>
                <c:pt idx="746">
                  <c:v>0.47476032394934065</c:v>
                </c:pt>
                <c:pt idx="747">
                  <c:v>0.47476032394934065</c:v>
                </c:pt>
                <c:pt idx="748">
                  <c:v>0.47976178631765931</c:v>
                </c:pt>
                <c:pt idx="749">
                  <c:v>0.47976178631765931</c:v>
                </c:pt>
                <c:pt idx="750">
                  <c:v>0.48476324868597798</c:v>
                </c:pt>
                <c:pt idx="751">
                  <c:v>0.48476324868597798</c:v>
                </c:pt>
                <c:pt idx="752">
                  <c:v>0.48976471105429659</c:v>
                </c:pt>
                <c:pt idx="753">
                  <c:v>0.48976471105429659</c:v>
                </c:pt>
                <c:pt idx="754">
                  <c:v>0.49476617342261525</c:v>
                </c:pt>
                <c:pt idx="755">
                  <c:v>0.49476617342261525</c:v>
                </c:pt>
                <c:pt idx="756">
                  <c:v>0.49976763579093392</c:v>
                </c:pt>
                <c:pt idx="757">
                  <c:v>0.49976763579093392</c:v>
                </c:pt>
                <c:pt idx="758">
                  <c:v>0.50476909815925253</c:v>
                </c:pt>
                <c:pt idx="759">
                  <c:v>0.50476909815925253</c:v>
                </c:pt>
                <c:pt idx="760">
                  <c:v>0.50977056052757119</c:v>
                </c:pt>
                <c:pt idx="761">
                  <c:v>0.50977056052757119</c:v>
                </c:pt>
                <c:pt idx="762">
                  <c:v>0.51477202289588986</c:v>
                </c:pt>
                <c:pt idx="763">
                  <c:v>0.51477202289588986</c:v>
                </c:pt>
                <c:pt idx="764">
                  <c:v>0.51977348526420852</c:v>
                </c:pt>
                <c:pt idx="765">
                  <c:v>0.51977348526420852</c:v>
                </c:pt>
                <c:pt idx="766">
                  <c:v>0.52477494763252708</c:v>
                </c:pt>
                <c:pt idx="767">
                  <c:v>0.52477494763252708</c:v>
                </c:pt>
                <c:pt idx="768">
                  <c:v>0.52977641000084574</c:v>
                </c:pt>
                <c:pt idx="769">
                  <c:v>0.52977641000084574</c:v>
                </c:pt>
                <c:pt idx="770">
                  <c:v>0.53477787236916441</c:v>
                </c:pt>
                <c:pt idx="771">
                  <c:v>0.53477787236916441</c:v>
                </c:pt>
                <c:pt idx="772">
                  <c:v>0.53977933473748307</c:v>
                </c:pt>
                <c:pt idx="773">
                  <c:v>0.53977933473748307</c:v>
                </c:pt>
                <c:pt idx="774">
                  <c:v>0.54478079710580174</c:v>
                </c:pt>
                <c:pt idx="775">
                  <c:v>0.54478079710580174</c:v>
                </c:pt>
                <c:pt idx="776">
                  <c:v>0.5497822594741204</c:v>
                </c:pt>
                <c:pt idx="777">
                  <c:v>0.5497822594741204</c:v>
                </c:pt>
                <c:pt idx="778">
                  <c:v>0.55478372184243896</c:v>
                </c:pt>
                <c:pt idx="779">
                  <c:v>0.55478372184243896</c:v>
                </c:pt>
                <c:pt idx="780">
                  <c:v>0.55978518421075762</c:v>
                </c:pt>
                <c:pt idx="781">
                  <c:v>0.55978518421075762</c:v>
                </c:pt>
                <c:pt idx="782">
                  <c:v>0.56478664657907629</c:v>
                </c:pt>
                <c:pt idx="783">
                  <c:v>0.56478664657907629</c:v>
                </c:pt>
                <c:pt idx="784">
                  <c:v>0.56978810894739496</c:v>
                </c:pt>
                <c:pt idx="785">
                  <c:v>0.56978810894739496</c:v>
                </c:pt>
                <c:pt idx="786">
                  <c:v>0.57478957131571362</c:v>
                </c:pt>
                <c:pt idx="787">
                  <c:v>0.57478957131571362</c:v>
                </c:pt>
                <c:pt idx="788">
                  <c:v>0.57979103368403229</c:v>
                </c:pt>
                <c:pt idx="789">
                  <c:v>0.57979103368403229</c:v>
                </c:pt>
                <c:pt idx="790">
                  <c:v>0.58479249605235084</c:v>
                </c:pt>
                <c:pt idx="791">
                  <c:v>0.58479249605235084</c:v>
                </c:pt>
                <c:pt idx="792">
                  <c:v>0.58979395842066951</c:v>
                </c:pt>
                <c:pt idx="793">
                  <c:v>0.58979395842066951</c:v>
                </c:pt>
                <c:pt idx="794">
                  <c:v>0.59479542078898817</c:v>
                </c:pt>
                <c:pt idx="795">
                  <c:v>0.59479542078898817</c:v>
                </c:pt>
                <c:pt idx="796">
                  <c:v>0.59979688315730684</c:v>
                </c:pt>
                <c:pt idx="797">
                  <c:v>0.59979688315730684</c:v>
                </c:pt>
                <c:pt idx="798">
                  <c:v>0.6047983455256255</c:v>
                </c:pt>
                <c:pt idx="799">
                  <c:v>0.6047983455256255</c:v>
                </c:pt>
                <c:pt idx="800">
                  <c:v>0.60979980789394417</c:v>
                </c:pt>
                <c:pt idx="801">
                  <c:v>0.60979980789394417</c:v>
                </c:pt>
                <c:pt idx="802">
                  <c:v>0.61480127026226272</c:v>
                </c:pt>
                <c:pt idx="803">
                  <c:v>0.61480127026226272</c:v>
                </c:pt>
                <c:pt idx="804">
                  <c:v>0.61980273263058139</c:v>
                </c:pt>
                <c:pt idx="805">
                  <c:v>0.61980273263058139</c:v>
                </c:pt>
                <c:pt idx="806">
                  <c:v>0.62480419499890005</c:v>
                </c:pt>
                <c:pt idx="807">
                  <c:v>0.62480419499890005</c:v>
                </c:pt>
                <c:pt idx="808">
                  <c:v>0.62980565736721872</c:v>
                </c:pt>
                <c:pt idx="809">
                  <c:v>0.62980565736721872</c:v>
                </c:pt>
                <c:pt idx="810">
                  <c:v>0.63480711973553738</c:v>
                </c:pt>
                <c:pt idx="811">
                  <c:v>0.63480711973553738</c:v>
                </c:pt>
                <c:pt idx="812">
                  <c:v>0.63980858210385605</c:v>
                </c:pt>
                <c:pt idx="813">
                  <c:v>0.63980858210385605</c:v>
                </c:pt>
                <c:pt idx="814">
                  <c:v>0.6448100444721746</c:v>
                </c:pt>
                <c:pt idx="815">
                  <c:v>0.6448100444721746</c:v>
                </c:pt>
                <c:pt idx="816">
                  <c:v>0.64981150684049327</c:v>
                </c:pt>
                <c:pt idx="817">
                  <c:v>0.64981150684049327</c:v>
                </c:pt>
                <c:pt idx="818">
                  <c:v>0.65481296920881193</c:v>
                </c:pt>
                <c:pt idx="819">
                  <c:v>0.65481296920881193</c:v>
                </c:pt>
                <c:pt idx="820">
                  <c:v>0.6598144315771306</c:v>
                </c:pt>
                <c:pt idx="821">
                  <c:v>0.6598144315771306</c:v>
                </c:pt>
                <c:pt idx="822">
                  <c:v>0.66481589394544927</c:v>
                </c:pt>
                <c:pt idx="823">
                  <c:v>0.66481589394544927</c:v>
                </c:pt>
                <c:pt idx="824">
                  <c:v>0.66981735631376793</c:v>
                </c:pt>
                <c:pt idx="825">
                  <c:v>0.66981735631376793</c:v>
                </c:pt>
                <c:pt idx="826">
                  <c:v>0.67481881868208649</c:v>
                </c:pt>
                <c:pt idx="827">
                  <c:v>0.67481881868208649</c:v>
                </c:pt>
                <c:pt idx="828">
                  <c:v>0.67982028105040515</c:v>
                </c:pt>
                <c:pt idx="829">
                  <c:v>0.67982028105040515</c:v>
                </c:pt>
                <c:pt idx="830">
                  <c:v>0.67982028105040515</c:v>
                </c:pt>
                <c:pt idx="831">
                  <c:v>0.67982028105040515</c:v>
                </c:pt>
                <c:pt idx="832">
                  <c:v>0.67982028105040515</c:v>
                </c:pt>
                <c:pt idx="833">
                  <c:v>0.67982028105040515</c:v>
                </c:pt>
                <c:pt idx="834">
                  <c:v>0.68482174341872382</c:v>
                </c:pt>
                <c:pt idx="835">
                  <c:v>0.68482174341872382</c:v>
                </c:pt>
                <c:pt idx="836">
                  <c:v>0.68982320578704248</c:v>
                </c:pt>
                <c:pt idx="837">
                  <c:v>0.68982320578704248</c:v>
                </c:pt>
                <c:pt idx="838">
                  <c:v>0.69482466815536115</c:v>
                </c:pt>
                <c:pt idx="839">
                  <c:v>0.69482466815536115</c:v>
                </c:pt>
                <c:pt idx="840">
                  <c:v>0.69982613052367981</c:v>
                </c:pt>
                <c:pt idx="841">
                  <c:v>0.69982613052367981</c:v>
                </c:pt>
                <c:pt idx="842">
                  <c:v>0.70482759289199837</c:v>
                </c:pt>
                <c:pt idx="843">
                  <c:v>0.70482759289199837</c:v>
                </c:pt>
                <c:pt idx="844">
                  <c:v>0.70982905526031703</c:v>
                </c:pt>
                <c:pt idx="845">
                  <c:v>0.70982905526031703</c:v>
                </c:pt>
                <c:pt idx="846">
                  <c:v>0.7148305176286357</c:v>
                </c:pt>
                <c:pt idx="847">
                  <c:v>0.7148305176286357</c:v>
                </c:pt>
                <c:pt idx="848">
                  <c:v>0.71983197999695436</c:v>
                </c:pt>
                <c:pt idx="849">
                  <c:v>0.71983197999695436</c:v>
                </c:pt>
                <c:pt idx="850">
                  <c:v>0.72483344236527303</c:v>
                </c:pt>
                <c:pt idx="851">
                  <c:v>0.72483344236527303</c:v>
                </c:pt>
                <c:pt idx="852">
                  <c:v>0.72983490473359169</c:v>
                </c:pt>
                <c:pt idx="853">
                  <c:v>0.72983490473359169</c:v>
                </c:pt>
                <c:pt idx="854">
                  <c:v>0.73483636710191025</c:v>
                </c:pt>
                <c:pt idx="855">
                  <c:v>0.73483636710191025</c:v>
                </c:pt>
                <c:pt idx="856">
                  <c:v>0.73983782947022891</c:v>
                </c:pt>
                <c:pt idx="857">
                  <c:v>0.73983782947022891</c:v>
                </c:pt>
                <c:pt idx="858">
                  <c:v>0.74483929183854758</c:v>
                </c:pt>
                <c:pt idx="859">
                  <c:v>0.74483929183854758</c:v>
                </c:pt>
                <c:pt idx="860">
                  <c:v>0.74984075420686624</c:v>
                </c:pt>
                <c:pt idx="861">
                  <c:v>0.74984075420686624</c:v>
                </c:pt>
                <c:pt idx="862">
                  <c:v>0.75484221657518491</c:v>
                </c:pt>
                <c:pt idx="863">
                  <c:v>0.75484221657518491</c:v>
                </c:pt>
                <c:pt idx="864">
                  <c:v>0.75984367894350346</c:v>
                </c:pt>
                <c:pt idx="865">
                  <c:v>0.75984367894350346</c:v>
                </c:pt>
                <c:pt idx="866">
                  <c:v>0.76484514131182213</c:v>
                </c:pt>
                <c:pt idx="867">
                  <c:v>0.76484514131182213</c:v>
                </c:pt>
                <c:pt idx="868">
                  <c:v>0.7698466036801408</c:v>
                </c:pt>
                <c:pt idx="869">
                  <c:v>0.7698466036801408</c:v>
                </c:pt>
                <c:pt idx="870">
                  <c:v>0.77484806604845946</c:v>
                </c:pt>
                <c:pt idx="871">
                  <c:v>0.77484806604845946</c:v>
                </c:pt>
                <c:pt idx="872">
                  <c:v>0.77984952841677813</c:v>
                </c:pt>
                <c:pt idx="873">
                  <c:v>0.77984952841677813</c:v>
                </c:pt>
                <c:pt idx="874">
                  <c:v>0.78485099078509679</c:v>
                </c:pt>
                <c:pt idx="875">
                  <c:v>0.78485099078509679</c:v>
                </c:pt>
                <c:pt idx="876">
                  <c:v>0.78985245315341535</c:v>
                </c:pt>
                <c:pt idx="877">
                  <c:v>0.78985245315341535</c:v>
                </c:pt>
                <c:pt idx="878">
                  <c:v>0.79485391552173401</c:v>
                </c:pt>
                <c:pt idx="879">
                  <c:v>0.79485391552173401</c:v>
                </c:pt>
                <c:pt idx="880">
                  <c:v>0.79985537789005268</c:v>
                </c:pt>
                <c:pt idx="881">
                  <c:v>0.79985537789005268</c:v>
                </c:pt>
                <c:pt idx="882">
                  <c:v>0.80485684025837134</c:v>
                </c:pt>
                <c:pt idx="883">
                  <c:v>0.80485684025837134</c:v>
                </c:pt>
                <c:pt idx="884">
                  <c:v>0.80985830262669001</c:v>
                </c:pt>
                <c:pt idx="885">
                  <c:v>0.80985830262669001</c:v>
                </c:pt>
                <c:pt idx="886">
                  <c:v>0.81485976499500867</c:v>
                </c:pt>
                <c:pt idx="887">
                  <c:v>0.81485976499500867</c:v>
                </c:pt>
                <c:pt idx="888">
                  <c:v>0.81986122736332723</c:v>
                </c:pt>
                <c:pt idx="889">
                  <c:v>0.81986122736332723</c:v>
                </c:pt>
                <c:pt idx="890">
                  <c:v>0.82486268973164589</c:v>
                </c:pt>
                <c:pt idx="891">
                  <c:v>0.82486268973164589</c:v>
                </c:pt>
                <c:pt idx="892">
                  <c:v>0.82986415209996456</c:v>
                </c:pt>
                <c:pt idx="893">
                  <c:v>0.82986415209996456</c:v>
                </c:pt>
                <c:pt idx="894">
                  <c:v>0.83486561446828322</c:v>
                </c:pt>
                <c:pt idx="895">
                  <c:v>0.83486561446828322</c:v>
                </c:pt>
                <c:pt idx="896">
                  <c:v>0.83986707683660189</c:v>
                </c:pt>
                <c:pt idx="897">
                  <c:v>0.83986707683660189</c:v>
                </c:pt>
                <c:pt idx="898">
                  <c:v>0.84486853920492055</c:v>
                </c:pt>
                <c:pt idx="899">
                  <c:v>0.84486853920492055</c:v>
                </c:pt>
                <c:pt idx="900">
                  <c:v>0.84987000157323911</c:v>
                </c:pt>
                <c:pt idx="901">
                  <c:v>0.84987000157323911</c:v>
                </c:pt>
                <c:pt idx="902">
                  <c:v>0.85487146394155777</c:v>
                </c:pt>
                <c:pt idx="903">
                  <c:v>0.85487146394155777</c:v>
                </c:pt>
                <c:pt idx="904">
                  <c:v>0.85987292630987644</c:v>
                </c:pt>
                <c:pt idx="905">
                  <c:v>0.85987292630987644</c:v>
                </c:pt>
                <c:pt idx="906">
                  <c:v>0.86487438867819511</c:v>
                </c:pt>
                <c:pt idx="907">
                  <c:v>0.86487438867819511</c:v>
                </c:pt>
                <c:pt idx="908">
                  <c:v>0.86987585104651377</c:v>
                </c:pt>
                <c:pt idx="909">
                  <c:v>0.86987585104651377</c:v>
                </c:pt>
                <c:pt idx="910">
                  <c:v>0.87487731341483244</c:v>
                </c:pt>
                <c:pt idx="911">
                  <c:v>0.87487731341483244</c:v>
                </c:pt>
                <c:pt idx="912">
                  <c:v>0.87987877578315099</c:v>
                </c:pt>
                <c:pt idx="913">
                  <c:v>0.87987877578315099</c:v>
                </c:pt>
                <c:pt idx="914">
                  <c:v>0.88488023815146966</c:v>
                </c:pt>
                <c:pt idx="915">
                  <c:v>0.88488023815146966</c:v>
                </c:pt>
                <c:pt idx="916">
                  <c:v>0.88988170051978832</c:v>
                </c:pt>
                <c:pt idx="917">
                  <c:v>0.88988170051978832</c:v>
                </c:pt>
                <c:pt idx="918">
                  <c:v>0.89488316288810699</c:v>
                </c:pt>
                <c:pt idx="919">
                  <c:v>0.89488316288810699</c:v>
                </c:pt>
                <c:pt idx="920">
                  <c:v>0.89988462525642565</c:v>
                </c:pt>
                <c:pt idx="921">
                  <c:v>0.89988462525642565</c:v>
                </c:pt>
                <c:pt idx="922">
                  <c:v>0.90488608762474432</c:v>
                </c:pt>
                <c:pt idx="923">
                  <c:v>0.90488608762474432</c:v>
                </c:pt>
                <c:pt idx="924">
                  <c:v>0.90988754999306287</c:v>
                </c:pt>
                <c:pt idx="925">
                  <c:v>0.90988754999306287</c:v>
                </c:pt>
                <c:pt idx="926">
                  <c:v>0.91488901236138154</c:v>
                </c:pt>
                <c:pt idx="927">
                  <c:v>0.91488901236138154</c:v>
                </c:pt>
                <c:pt idx="928">
                  <c:v>0.9198904747297002</c:v>
                </c:pt>
                <c:pt idx="929">
                  <c:v>0.9198904747297002</c:v>
                </c:pt>
                <c:pt idx="930">
                  <c:v>0.92489193709801887</c:v>
                </c:pt>
                <c:pt idx="931">
                  <c:v>0.92489193709801887</c:v>
                </c:pt>
                <c:pt idx="932">
                  <c:v>0.92989339946633753</c:v>
                </c:pt>
                <c:pt idx="933">
                  <c:v>0.92989339946633753</c:v>
                </c:pt>
                <c:pt idx="934">
                  <c:v>0.92989339946633753</c:v>
                </c:pt>
                <c:pt idx="935">
                  <c:v>0.92989339946633753</c:v>
                </c:pt>
                <c:pt idx="936">
                  <c:v>0.92989339946633753</c:v>
                </c:pt>
                <c:pt idx="937">
                  <c:v>0.92989339946633753</c:v>
                </c:pt>
                <c:pt idx="938">
                  <c:v>0.9348948618346562</c:v>
                </c:pt>
                <c:pt idx="939">
                  <c:v>0.9348948618346562</c:v>
                </c:pt>
                <c:pt idx="940">
                  <c:v>0.93989632420297475</c:v>
                </c:pt>
                <c:pt idx="941">
                  <c:v>0.93989632420297475</c:v>
                </c:pt>
                <c:pt idx="942">
                  <c:v>0.94489778657129342</c:v>
                </c:pt>
                <c:pt idx="943">
                  <c:v>0.94489778657129342</c:v>
                </c:pt>
                <c:pt idx="944">
                  <c:v>0.94989924893961208</c:v>
                </c:pt>
                <c:pt idx="945">
                  <c:v>0.94989924893961208</c:v>
                </c:pt>
                <c:pt idx="946">
                  <c:v>0.95490071130793075</c:v>
                </c:pt>
                <c:pt idx="947">
                  <c:v>0.95490071130793075</c:v>
                </c:pt>
                <c:pt idx="948">
                  <c:v>0.95990217367624942</c:v>
                </c:pt>
                <c:pt idx="949">
                  <c:v>0.95990217367624942</c:v>
                </c:pt>
                <c:pt idx="950">
                  <c:v>0.96490363604456808</c:v>
                </c:pt>
                <c:pt idx="951">
                  <c:v>0.96490363604456808</c:v>
                </c:pt>
                <c:pt idx="952">
                  <c:v>0.96990509841288663</c:v>
                </c:pt>
                <c:pt idx="953">
                  <c:v>0.96990509841288663</c:v>
                </c:pt>
                <c:pt idx="954">
                  <c:v>0.9749065607812053</c:v>
                </c:pt>
                <c:pt idx="955">
                  <c:v>0.9749065607812053</c:v>
                </c:pt>
                <c:pt idx="956">
                  <c:v>0.97990802314952397</c:v>
                </c:pt>
                <c:pt idx="957">
                  <c:v>0.97990802314952397</c:v>
                </c:pt>
                <c:pt idx="958">
                  <c:v>0.98490948551784263</c:v>
                </c:pt>
                <c:pt idx="959">
                  <c:v>0.98490948551784263</c:v>
                </c:pt>
                <c:pt idx="960">
                  <c:v>0.9899109478861613</c:v>
                </c:pt>
                <c:pt idx="961">
                  <c:v>0.9899109478861613</c:v>
                </c:pt>
                <c:pt idx="962">
                  <c:v>0.99491241025447996</c:v>
                </c:pt>
                <c:pt idx="963">
                  <c:v>0.99491241025447996</c:v>
                </c:pt>
                <c:pt idx="964">
                  <c:v>0.99991387262279852</c:v>
                </c:pt>
                <c:pt idx="965">
                  <c:v>0.99991387262279852</c:v>
                </c:pt>
                <c:pt idx="966">
                  <c:v>1.0049153349911173</c:v>
                </c:pt>
                <c:pt idx="967">
                  <c:v>1.0049153349911173</c:v>
                </c:pt>
                <c:pt idx="968">
                  <c:v>1.0099167973594358</c:v>
                </c:pt>
                <c:pt idx="969">
                  <c:v>1.0099167973594358</c:v>
                </c:pt>
                <c:pt idx="970">
                  <c:v>1.0149182597277544</c:v>
                </c:pt>
                <c:pt idx="971">
                  <c:v>1.0149182597277544</c:v>
                </c:pt>
                <c:pt idx="972">
                  <c:v>1.0199197220960732</c:v>
                </c:pt>
                <c:pt idx="973">
                  <c:v>1.0199197220960732</c:v>
                </c:pt>
                <c:pt idx="974">
                  <c:v>1.0249211844643917</c:v>
                </c:pt>
                <c:pt idx="975">
                  <c:v>1.0249211844643917</c:v>
                </c:pt>
                <c:pt idx="976">
                  <c:v>1.0299226468327105</c:v>
                </c:pt>
                <c:pt idx="977">
                  <c:v>1.0299226468327105</c:v>
                </c:pt>
                <c:pt idx="978">
                  <c:v>1.0349241092010291</c:v>
                </c:pt>
                <c:pt idx="979">
                  <c:v>1.0349241092010291</c:v>
                </c:pt>
                <c:pt idx="980">
                  <c:v>1.0399255715693476</c:v>
                </c:pt>
                <c:pt idx="981">
                  <c:v>1.0399255715693476</c:v>
                </c:pt>
                <c:pt idx="982">
                  <c:v>1.0449270339376664</c:v>
                </c:pt>
                <c:pt idx="983">
                  <c:v>1.0449270339376664</c:v>
                </c:pt>
                <c:pt idx="984">
                  <c:v>1.0499284963059849</c:v>
                </c:pt>
                <c:pt idx="985">
                  <c:v>1.0499284963059849</c:v>
                </c:pt>
                <c:pt idx="986">
                  <c:v>1.0549299586743037</c:v>
                </c:pt>
                <c:pt idx="987">
                  <c:v>1.0549299586743037</c:v>
                </c:pt>
                <c:pt idx="988">
                  <c:v>1.0599314210426223</c:v>
                </c:pt>
                <c:pt idx="989">
                  <c:v>1.0599314210426223</c:v>
                </c:pt>
                <c:pt idx="990">
                  <c:v>1.0649328834109411</c:v>
                </c:pt>
                <c:pt idx="991">
                  <c:v>1.0649328834109411</c:v>
                </c:pt>
                <c:pt idx="992">
                  <c:v>1.0699343457792596</c:v>
                </c:pt>
                <c:pt idx="993">
                  <c:v>1.0699343457792596</c:v>
                </c:pt>
                <c:pt idx="994">
                  <c:v>1.0749358081475782</c:v>
                </c:pt>
                <c:pt idx="995">
                  <c:v>1.0749358081475782</c:v>
                </c:pt>
                <c:pt idx="996">
                  <c:v>1.0799372705158969</c:v>
                </c:pt>
                <c:pt idx="997">
                  <c:v>1.0799372705158969</c:v>
                </c:pt>
                <c:pt idx="998">
                  <c:v>1.0849387328842155</c:v>
                </c:pt>
                <c:pt idx="999">
                  <c:v>1.0849387328842155</c:v>
                </c:pt>
                <c:pt idx="1000">
                  <c:v>1.0899401952525343</c:v>
                </c:pt>
                <c:pt idx="1001">
                  <c:v>1.0899401952525343</c:v>
                </c:pt>
                <c:pt idx="1002">
                  <c:v>1.0949416576208528</c:v>
                </c:pt>
                <c:pt idx="1003">
                  <c:v>1.0949416576208528</c:v>
                </c:pt>
                <c:pt idx="1004">
                  <c:v>1.0999431199891714</c:v>
                </c:pt>
                <c:pt idx="1005">
                  <c:v>1.0999431199891714</c:v>
                </c:pt>
                <c:pt idx="1006">
                  <c:v>1.1049445823574902</c:v>
                </c:pt>
                <c:pt idx="1007">
                  <c:v>1.1049445823574902</c:v>
                </c:pt>
                <c:pt idx="1008">
                  <c:v>1.1099460447258087</c:v>
                </c:pt>
                <c:pt idx="1009">
                  <c:v>1.1099460447258087</c:v>
                </c:pt>
                <c:pt idx="1010">
                  <c:v>1.1149475070941275</c:v>
                </c:pt>
                <c:pt idx="1011">
                  <c:v>1.1149475070941275</c:v>
                </c:pt>
                <c:pt idx="1012">
                  <c:v>1.119948969462446</c:v>
                </c:pt>
                <c:pt idx="1013">
                  <c:v>1.119948969462446</c:v>
                </c:pt>
                <c:pt idx="1014">
                  <c:v>1.1249504318307648</c:v>
                </c:pt>
                <c:pt idx="1015">
                  <c:v>1.1249504318307648</c:v>
                </c:pt>
                <c:pt idx="1016">
                  <c:v>1.1299518941990834</c:v>
                </c:pt>
                <c:pt idx="1017">
                  <c:v>1.1299518941990834</c:v>
                </c:pt>
                <c:pt idx="1018">
                  <c:v>1.1349533565674019</c:v>
                </c:pt>
                <c:pt idx="1019">
                  <c:v>1.1349533565674019</c:v>
                </c:pt>
                <c:pt idx="1020">
                  <c:v>1.1399548189357207</c:v>
                </c:pt>
                <c:pt idx="1021">
                  <c:v>1.1399548189357207</c:v>
                </c:pt>
                <c:pt idx="1022">
                  <c:v>1.1449562813040393</c:v>
                </c:pt>
                <c:pt idx="1023">
                  <c:v>1.1449562813040393</c:v>
                </c:pt>
                <c:pt idx="1024">
                  <c:v>1.149957743672358</c:v>
                </c:pt>
                <c:pt idx="1025">
                  <c:v>1.149957743672358</c:v>
                </c:pt>
                <c:pt idx="1026">
                  <c:v>1.1549592060406766</c:v>
                </c:pt>
                <c:pt idx="1027">
                  <c:v>1.1549592060406766</c:v>
                </c:pt>
                <c:pt idx="1028">
                  <c:v>1.1599606684089951</c:v>
                </c:pt>
                <c:pt idx="1029">
                  <c:v>1.1599606684089951</c:v>
                </c:pt>
                <c:pt idx="1030">
                  <c:v>1.1649621307773139</c:v>
                </c:pt>
                <c:pt idx="1031">
                  <c:v>1.1649621307773139</c:v>
                </c:pt>
                <c:pt idx="1032">
                  <c:v>1.1699635931456325</c:v>
                </c:pt>
                <c:pt idx="1033">
                  <c:v>1.1699635931456325</c:v>
                </c:pt>
                <c:pt idx="1034">
                  <c:v>1.1749650555139513</c:v>
                </c:pt>
                <c:pt idx="1035">
                  <c:v>1.1749650555139513</c:v>
                </c:pt>
                <c:pt idx="1036">
                  <c:v>1.1799665178822698</c:v>
                </c:pt>
                <c:pt idx="1037">
                  <c:v>1.1799665178822698</c:v>
                </c:pt>
                <c:pt idx="1038">
                  <c:v>1.1799665178822698</c:v>
                </c:pt>
                <c:pt idx="1039">
                  <c:v>1.1799665178822698</c:v>
                </c:pt>
              </c:numCache>
            </c:numRef>
          </c:xVal>
          <c:yVal>
            <c:numRef>
              <c:f>'NeuralTools-Summary'!$J$1347:$J$2386</c:f>
              <c:numCache>
                <c:formatCode>General</c:formatCode>
                <c:ptCount val="104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1</c:v>
                </c:pt>
                <c:pt idx="166">
                  <c:v>1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0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10</c:v>
                </c:pt>
                <c:pt idx="210">
                  <c:v>10</c:v>
                </c:pt>
                <c:pt idx="211">
                  <c:v>0</c:v>
                </c:pt>
                <c:pt idx="212">
                  <c:v>0</c:v>
                </c:pt>
                <c:pt idx="213">
                  <c:v>10</c:v>
                </c:pt>
                <c:pt idx="214">
                  <c:v>10</c:v>
                </c:pt>
                <c:pt idx="215">
                  <c:v>0</c:v>
                </c:pt>
                <c:pt idx="216">
                  <c:v>0</c:v>
                </c:pt>
                <c:pt idx="217">
                  <c:v>10</c:v>
                </c:pt>
                <c:pt idx="218">
                  <c:v>10</c:v>
                </c:pt>
                <c:pt idx="219">
                  <c:v>0</c:v>
                </c:pt>
                <c:pt idx="220">
                  <c:v>0</c:v>
                </c:pt>
                <c:pt idx="221">
                  <c:v>10</c:v>
                </c:pt>
                <c:pt idx="222">
                  <c:v>10</c:v>
                </c:pt>
                <c:pt idx="223">
                  <c:v>0</c:v>
                </c:pt>
                <c:pt idx="224">
                  <c:v>0</c:v>
                </c:pt>
                <c:pt idx="225">
                  <c:v>10</c:v>
                </c:pt>
                <c:pt idx="226">
                  <c:v>10</c:v>
                </c:pt>
                <c:pt idx="227">
                  <c:v>0</c:v>
                </c:pt>
                <c:pt idx="228">
                  <c:v>0</c:v>
                </c:pt>
                <c:pt idx="229">
                  <c:v>10</c:v>
                </c:pt>
                <c:pt idx="230">
                  <c:v>10</c:v>
                </c:pt>
                <c:pt idx="231">
                  <c:v>0</c:v>
                </c:pt>
                <c:pt idx="232">
                  <c:v>0</c:v>
                </c:pt>
                <c:pt idx="233">
                  <c:v>10</c:v>
                </c:pt>
                <c:pt idx="234">
                  <c:v>10</c:v>
                </c:pt>
                <c:pt idx="235">
                  <c:v>0</c:v>
                </c:pt>
                <c:pt idx="236">
                  <c:v>0</c:v>
                </c:pt>
                <c:pt idx="237">
                  <c:v>10</c:v>
                </c:pt>
                <c:pt idx="238">
                  <c:v>10</c:v>
                </c:pt>
                <c:pt idx="239">
                  <c:v>0</c:v>
                </c:pt>
                <c:pt idx="240">
                  <c:v>0</c:v>
                </c:pt>
                <c:pt idx="241">
                  <c:v>10</c:v>
                </c:pt>
                <c:pt idx="242">
                  <c:v>10</c:v>
                </c:pt>
                <c:pt idx="243">
                  <c:v>0</c:v>
                </c:pt>
                <c:pt idx="244">
                  <c:v>0</c:v>
                </c:pt>
                <c:pt idx="245">
                  <c:v>10</c:v>
                </c:pt>
                <c:pt idx="246">
                  <c:v>10</c:v>
                </c:pt>
                <c:pt idx="247">
                  <c:v>0</c:v>
                </c:pt>
                <c:pt idx="248">
                  <c:v>0</c:v>
                </c:pt>
                <c:pt idx="249">
                  <c:v>10</c:v>
                </c:pt>
                <c:pt idx="250">
                  <c:v>10</c:v>
                </c:pt>
                <c:pt idx="251">
                  <c:v>0</c:v>
                </c:pt>
                <c:pt idx="252">
                  <c:v>0</c:v>
                </c:pt>
                <c:pt idx="253">
                  <c:v>10</c:v>
                </c:pt>
                <c:pt idx="254">
                  <c:v>10</c:v>
                </c:pt>
                <c:pt idx="255">
                  <c:v>0</c:v>
                </c:pt>
                <c:pt idx="256">
                  <c:v>0</c:v>
                </c:pt>
                <c:pt idx="257">
                  <c:v>10</c:v>
                </c:pt>
                <c:pt idx="258">
                  <c:v>10</c:v>
                </c:pt>
                <c:pt idx="259">
                  <c:v>0</c:v>
                </c:pt>
                <c:pt idx="260">
                  <c:v>0</c:v>
                </c:pt>
                <c:pt idx="261">
                  <c:v>10</c:v>
                </c:pt>
                <c:pt idx="262">
                  <c:v>10</c:v>
                </c:pt>
                <c:pt idx="263">
                  <c:v>0</c:v>
                </c:pt>
                <c:pt idx="264">
                  <c:v>0</c:v>
                </c:pt>
                <c:pt idx="265">
                  <c:v>10</c:v>
                </c:pt>
                <c:pt idx="266">
                  <c:v>10</c:v>
                </c:pt>
                <c:pt idx="267">
                  <c:v>0</c:v>
                </c:pt>
                <c:pt idx="268">
                  <c:v>0</c:v>
                </c:pt>
                <c:pt idx="269">
                  <c:v>10</c:v>
                </c:pt>
                <c:pt idx="270">
                  <c:v>10</c:v>
                </c:pt>
                <c:pt idx="271">
                  <c:v>0</c:v>
                </c:pt>
                <c:pt idx="272">
                  <c:v>0</c:v>
                </c:pt>
                <c:pt idx="273">
                  <c:v>10</c:v>
                </c:pt>
                <c:pt idx="274">
                  <c:v>10</c:v>
                </c:pt>
                <c:pt idx="275">
                  <c:v>0</c:v>
                </c:pt>
                <c:pt idx="276">
                  <c:v>0</c:v>
                </c:pt>
                <c:pt idx="277">
                  <c:v>10</c:v>
                </c:pt>
                <c:pt idx="278">
                  <c:v>10</c:v>
                </c:pt>
                <c:pt idx="279">
                  <c:v>0</c:v>
                </c:pt>
                <c:pt idx="280">
                  <c:v>0</c:v>
                </c:pt>
                <c:pt idx="281">
                  <c:v>10</c:v>
                </c:pt>
                <c:pt idx="282">
                  <c:v>10</c:v>
                </c:pt>
                <c:pt idx="283">
                  <c:v>0</c:v>
                </c:pt>
                <c:pt idx="284">
                  <c:v>0</c:v>
                </c:pt>
                <c:pt idx="285">
                  <c:v>10</c:v>
                </c:pt>
                <c:pt idx="286">
                  <c:v>10</c:v>
                </c:pt>
                <c:pt idx="287">
                  <c:v>0</c:v>
                </c:pt>
                <c:pt idx="288">
                  <c:v>0</c:v>
                </c:pt>
                <c:pt idx="289">
                  <c:v>10</c:v>
                </c:pt>
                <c:pt idx="290">
                  <c:v>10</c:v>
                </c:pt>
                <c:pt idx="291">
                  <c:v>0</c:v>
                </c:pt>
                <c:pt idx="292">
                  <c:v>0</c:v>
                </c:pt>
                <c:pt idx="293">
                  <c:v>10</c:v>
                </c:pt>
                <c:pt idx="294">
                  <c:v>10</c:v>
                </c:pt>
                <c:pt idx="295">
                  <c:v>0</c:v>
                </c:pt>
                <c:pt idx="296">
                  <c:v>0</c:v>
                </c:pt>
                <c:pt idx="297">
                  <c:v>10</c:v>
                </c:pt>
                <c:pt idx="298">
                  <c:v>10</c:v>
                </c:pt>
                <c:pt idx="299">
                  <c:v>0</c:v>
                </c:pt>
                <c:pt idx="300">
                  <c:v>0</c:v>
                </c:pt>
                <c:pt idx="301">
                  <c:v>10</c:v>
                </c:pt>
                <c:pt idx="302">
                  <c:v>10</c:v>
                </c:pt>
                <c:pt idx="303">
                  <c:v>0</c:v>
                </c:pt>
                <c:pt idx="304">
                  <c:v>0</c:v>
                </c:pt>
                <c:pt idx="305">
                  <c:v>10</c:v>
                </c:pt>
                <c:pt idx="306">
                  <c:v>10</c:v>
                </c:pt>
                <c:pt idx="307">
                  <c:v>0</c:v>
                </c:pt>
                <c:pt idx="308">
                  <c:v>0</c:v>
                </c:pt>
                <c:pt idx="309">
                  <c:v>10</c:v>
                </c:pt>
                <c:pt idx="310">
                  <c:v>10</c:v>
                </c:pt>
                <c:pt idx="311">
                  <c:v>0</c:v>
                </c:pt>
                <c:pt idx="312">
                  <c:v>0</c:v>
                </c:pt>
                <c:pt idx="313">
                  <c:v>32</c:v>
                </c:pt>
                <c:pt idx="314">
                  <c:v>32</c:v>
                </c:pt>
                <c:pt idx="315">
                  <c:v>0</c:v>
                </c:pt>
                <c:pt idx="316">
                  <c:v>0</c:v>
                </c:pt>
                <c:pt idx="317">
                  <c:v>32</c:v>
                </c:pt>
                <c:pt idx="318">
                  <c:v>32</c:v>
                </c:pt>
                <c:pt idx="319">
                  <c:v>0</c:v>
                </c:pt>
                <c:pt idx="320">
                  <c:v>0</c:v>
                </c:pt>
                <c:pt idx="321">
                  <c:v>32</c:v>
                </c:pt>
                <c:pt idx="322">
                  <c:v>32</c:v>
                </c:pt>
                <c:pt idx="323">
                  <c:v>0</c:v>
                </c:pt>
                <c:pt idx="324">
                  <c:v>0</c:v>
                </c:pt>
                <c:pt idx="325">
                  <c:v>32</c:v>
                </c:pt>
                <c:pt idx="326">
                  <c:v>32</c:v>
                </c:pt>
                <c:pt idx="327">
                  <c:v>0</c:v>
                </c:pt>
                <c:pt idx="328">
                  <c:v>0</c:v>
                </c:pt>
                <c:pt idx="329">
                  <c:v>32</c:v>
                </c:pt>
                <c:pt idx="330">
                  <c:v>32</c:v>
                </c:pt>
                <c:pt idx="331">
                  <c:v>0</c:v>
                </c:pt>
                <c:pt idx="332">
                  <c:v>0</c:v>
                </c:pt>
                <c:pt idx="333">
                  <c:v>32</c:v>
                </c:pt>
                <c:pt idx="334">
                  <c:v>32</c:v>
                </c:pt>
                <c:pt idx="335">
                  <c:v>0</c:v>
                </c:pt>
                <c:pt idx="336">
                  <c:v>0</c:v>
                </c:pt>
                <c:pt idx="337">
                  <c:v>32</c:v>
                </c:pt>
                <c:pt idx="338">
                  <c:v>32</c:v>
                </c:pt>
                <c:pt idx="339">
                  <c:v>0</c:v>
                </c:pt>
                <c:pt idx="340">
                  <c:v>0</c:v>
                </c:pt>
                <c:pt idx="341">
                  <c:v>32</c:v>
                </c:pt>
                <c:pt idx="342">
                  <c:v>32</c:v>
                </c:pt>
                <c:pt idx="343">
                  <c:v>0</c:v>
                </c:pt>
                <c:pt idx="344">
                  <c:v>0</c:v>
                </c:pt>
                <c:pt idx="345">
                  <c:v>32</c:v>
                </c:pt>
                <c:pt idx="346">
                  <c:v>32</c:v>
                </c:pt>
                <c:pt idx="347">
                  <c:v>0</c:v>
                </c:pt>
                <c:pt idx="348">
                  <c:v>0</c:v>
                </c:pt>
                <c:pt idx="349">
                  <c:v>32</c:v>
                </c:pt>
                <c:pt idx="350">
                  <c:v>32</c:v>
                </c:pt>
                <c:pt idx="351">
                  <c:v>0</c:v>
                </c:pt>
                <c:pt idx="352">
                  <c:v>0</c:v>
                </c:pt>
                <c:pt idx="353">
                  <c:v>32</c:v>
                </c:pt>
                <c:pt idx="354">
                  <c:v>32</c:v>
                </c:pt>
                <c:pt idx="355">
                  <c:v>0</c:v>
                </c:pt>
                <c:pt idx="356">
                  <c:v>0</c:v>
                </c:pt>
                <c:pt idx="357">
                  <c:v>32</c:v>
                </c:pt>
                <c:pt idx="358">
                  <c:v>32</c:v>
                </c:pt>
                <c:pt idx="359">
                  <c:v>0</c:v>
                </c:pt>
                <c:pt idx="360">
                  <c:v>0</c:v>
                </c:pt>
                <c:pt idx="361">
                  <c:v>32</c:v>
                </c:pt>
                <c:pt idx="362">
                  <c:v>32</c:v>
                </c:pt>
                <c:pt idx="363">
                  <c:v>0</c:v>
                </c:pt>
                <c:pt idx="364">
                  <c:v>0</c:v>
                </c:pt>
                <c:pt idx="365">
                  <c:v>32</c:v>
                </c:pt>
                <c:pt idx="366">
                  <c:v>32</c:v>
                </c:pt>
                <c:pt idx="367">
                  <c:v>0</c:v>
                </c:pt>
                <c:pt idx="368">
                  <c:v>0</c:v>
                </c:pt>
                <c:pt idx="369">
                  <c:v>32</c:v>
                </c:pt>
                <c:pt idx="370">
                  <c:v>32</c:v>
                </c:pt>
                <c:pt idx="371">
                  <c:v>0</c:v>
                </c:pt>
                <c:pt idx="372">
                  <c:v>0</c:v>
                </c:pt>
                <c:pt idx="373">
                  <c:v>32</c:v>
                </c:pt>
                <c:pt idx="374">
                  <c:v>32</c:v>
                </c:pt>
                <c:pt idx="375">
                  <c:v>0</c:v>
                </c:pt>
                <c:pt idx="376">
                  <c:v>0</c:v>
                </c:pt>
                <c:pt idx="377">
                  <c:v>32</c:v>
                </c:pt>
                <c:pt idx="378">
                  <c:v>32</c:v>
                </c:pt>
                <c:pt idx="379">
                  <c:v>0</c:v>
                </c:pt>
                <c:pt idx="380">
                  <c:v>0</c:v>
                </c:pt>
                <c:pt idx="381">
                  <c:v>32</c:v>
                </c:pt>
                <c:pt idx="382">
                  <c:v>32</c:v>
                </c:pt>
                <c:pt idx="383">
                  <c:v>0</c:v>
                </c:pt>
                <c:pt idx="384">
                  <c:v>0</c:v>
                </c:pt>
                <c:pt idx="385">
                  <c:v>32</c:v>
                </c:pt>
                <c:pt idx="386">
                  <c:v>32</c:v>
                </c:pt>
                <c:pt idx="387">
                  <c:v>0</c:v>
                </c:pt>
                <c:pt idx="388">
                  <c:v>0</c:v>
                </c:pt>
                <c:pt idx="389">
                  <c:v>32</c:v>
                </c:pt>
                <c:pt idx="390">
                  <c:v>32</c:v>
                </c:pt>
                <c:pt idx="391">
                  <c:v>0</c:v>
                </c:pt>
                <c:pt idx="392">
                  <c:v>0</c:v>
                </c:pt>
                <c:pt idx="393">
                  <c:v>32</c:v>
                </c:pt>
                <c:pt idx="394">
                  <c:v>32</c:v>
                </c:pt>
                <c:pt idx="395">
                  <c:v>0</c:v>
                </c:pt>
                <c:pt idx="396">
                  <c:v>0</c:v>
                </c:pt>
                <c:pt idx="397">
                  <c:v>32</c:v>
                </c:pt>
                <c:pt idx="398">
                  <c:v>32</c:v>
                </c:pt>
                <c:pt idx="399">
                  <c:v>0</c:v>
                </c:pt>
                <c:pt idx="400">
                  <c:v>0</c:v>
                </c:pt>
                <c:pt idx="401">
                  <c:v>32</c:v>
                </c:pt>
                <c:pt idx="402">
                  <c:v>32</c:v>
                </c:pt>
                <c:pt idx="403">
                  <c:v>0</c:v>
                </c:pt>
                <c:pt idx="404">
                  <c:v>0</c:v>
                </c:pt>
                <c:pt idx="405">
                  <c:v>32</c:v>
                </c:pt>
                <c:pt idx="406">
                  <c:v>32</c:v>
                </c:pt>
                <c:pt idx="407">
                  <c:v>0</c:v>
                </c:pt>
                <c:pt idx="408">
                  <c:v>0</c:v>
                </c:pt>
                <c:pt idx="409">
                  <c:v>32</c:v>
                </c:pt>
                <c:pt idx="410">
                  <c:v>32</c:v>
                </c:pt>
                <c:pt idx="411">
                  <c:v>0</c:v>
                </c:pt>
                <c:pt idx="412">
                  <c:v>0</c:v>
                </c:pt>
                <c:pt idx="413">
                  <c:v>32</c:v>
                </c:pt>
                <c:pt idx="414">
                  <c:v>32</c:v>
                </c:pt>
                <c:pt idx="415">
                  <c:v>0</c:v>
                </c:pt>
                <c:pt idx="416">
                  <c:v>0</c:v>
                </c:pt>
                <c:pt idx="417">
                  <c:v>81</c:v>
                </c:pt>
                <c:pt idx="418">
                  <c:v>81</c:v>
                </c:pt>
                <c:pt idx="419">
                  <c:v>0</c:v>
                </c:pt>
                <c:pt idx="420">
                  <c:v>0</c:v>
                </c:pt>
                <c:pt idx="421">
                  <c:v>81</c:v>
                </c:pt>
                <c:pt idx="422">
                  <c:v>81</c:v>
                </c:pt>
                <c:pt idx="423">
                  <c:v>0</c:v>
                </c:pt>
                <c:pt idx="424">
                  <c:v>0</c:v>
                </c:pt>
                <c:pt idx="425">
                  <c:v>81</c:v>
                </c:pt>
                <c:pt idx="426">
                  <c:v>81</c:v>
                </c:pt>
                <c:pt idx="427">
                  <c:v>0</c:v>
                </c:pt>
                <c:pt idx="428">
                  <c:v>0</c:v>
                </c:pt>
                <c:pt idx="429">
                  <c:v>81</c:v>
                </c:pt>
                <c:pt idx="430">
                  <c:v>81</c:v>
                </c:pt>
                <c:pt idx="431">
                  <c:v>0</c:v>
                </c:pt>
                <c:pt idx="432">
                  <c:v>0</c:v>
                </c:pt>
                <c:pt idx="433">
                  <c:v>81</c:v>
                </c:pt>
                <c:pt idx="434">
                  <c:v>81</c:v>
                </c:pt>
                <c:pt idx="435">
                  <c:v>0</c:v>
                </c:pt>
                <c:pt idx="436">
                  <c:v>0</c:v>
                </c:pt>
                <c:pt idx="437">
                  <c:v>81</c:v>
                </c:pt>
                <c:pt idx="438">
                  <c:v>81</c:v>
                </c:pt>
                <c:pt idx="439">
                  <c:v>0</c:v>
                </c:pt>
                <c:pt idx="440">
                  <c:v>0</c:v>
                </c:pt>
                <c:pt idx="441">
                  <c:v>81</c:v>
                </c:pt>
                <c:pt idx="442">
                  <c:v>81</c:v>
                </c:pt>
                <c:pt idx="443">
                  <c:v>0</c:v>
                </c:pt>
                <c:pt idx="444">
                  <c:v>0</c:v>
                </c:pt>
                <c:pt idx="445">
                  <c:v>81</c:v>
                </c:pt>
                <c:pt idx="446">
                  <c:v>81</c:v>
                </c:pt>
                <c:pt idx="447">
                  <c:v>0</c:v>
                </c:pt>
                <c:pt idx="448">
                  <c:v>0</c:v>
                </c:pt>
                <c:pt idx="449">
                  <c:v>81</c:v>
                </c:pt>
                <c:pt idx="450">
                  <c:v>81</c:v>
                </c:pt>
                <c:pt idx="451">
                  <c:v>0</c:v>
                </c:pt>
                <c:pt idx="452">
                  <c:v>0</c:v>
                </c:pt>
                <c:pt idx="453">
                  <c:v>81</c:v>
                </c:pt>
                <c:pt idx="454">
                  <c:v>81</c:v>
                </c:pt>
                <c:pt idx="455">
                  <c:v>0</c:v>
                </c:pt>
                <c:pt idx="456">
                  <c:v>0</c:v>
                </c:pt>
                <c:pt idx="457">
                  <c:v>81</c:v>
                </c:pt>
                <c:pt idx="458">
                  <c:v>81</c:v>
                </c:pt>
                <c:pt idx="459">
                  <c:v>0</c:v>
                </c:pt>
                <c:pt idx="460">
                  <c:v>0</c:v>
                </c:pt>
                <c:pt idx="461">
                  <c:v>81</c:v>
                </c:pt>
                <c:pt idx="462">
                  <c:v>81</c:v>
                </c:pt>
                <c:pt idx="463">
                  <c:v>0</c:v>
                </c:pt>
                <c:pt idx="464">
                  <c:v>0</c:v>
                </c:pt>
                <c:pt idx="465">
                  <c:v>81</c:v>
                </c:pt>
                <c:pt idx="466">
                  <c:v>81</c:v>
                </c:pt>
                <c:pt idx="467">
                  <c:v>0</c:v>
                </c:pt>
                <c:pt idx="468">
                  <c:v>0</c:v>
                </c:pt>
                <c:pt idx="469">
                  <c:v>81</c:v>
                </c:pt>
                <c:pt idx="470">
                  <c:v>81</c:v>
                </c:pt>
                <c:pt idx="471">
                  <c:v>0</c:v>
                </c:pt>
                <c:pt idx="472">
                  <c:v>0</c:v>
                </c:pt>
                <c:pt idx="473">
                  <c:v>81</c:v>
                </c:pt>
                <c:pt idx="474">
                  <c:v>81</c:v>
                </c:pt>
                <c:pt idx="475">
                  <c:v>0</c:v>
                </c:pt>
                <c:pt idx="476">
                  <c:v>0</c:v>
                </c:pt>
                <c:pt idx="477">
                  <c:v>81</c:v>
                </c:pt>
                <c:pt idx="478">
                  <c:v>81</c:v>
                </c:pt>
                <c:pt idx="479">
                  <c:v>0</c:v>
                </c:pt>
                <c:pt idx="480">
                  <c:v>0</c:v>
                </c:pt>
                <c:pt idx="481">
                  <c:v>81</c:v>
                </c:pt>
                <c:pt idx="482">
                  <c:v>81</c:v>
                </c:pt>
                <c:pt idx="483">
                  <c:v>0</c:v>
                </c:pt>
                <c:pt idx="484">
                  <c:v>0</c:v>
                </c:pt>
                <c:pt idx="485">
                  <c:v>81</c:v>
                </c:pt>
                <c:pt idx="486">
                  <c:v>81</c:v>
                </c:pt>
                <c:pt idx="487">
                  <c:v>0</c:v>
                </c:pt>
                <c:pt idx="488">
                  <c:v>0</c:v>
                </c:pt>
                <c:pt idx="489">
                  <c:v>81</c:v>
                </c:pt>
                <c:pt idx="490">
                  <c:v>81</c:v>
                </c:pt>
                <c:pt idx="491">
                  <c:v>0</c:v>
                </c:pt>
                <c:pt idx="492">
                  <c:v>0</c:v>
                </c:pt>
                <c:pt idx="493">
                  <c:v>81</c:v>
                </c:pt>
                <c:pt idx="494">
                  <c:v>81</c:v>
                </c:pt>
                <c:pt idx="495">
                  <c:v>0</c:v>
                </c:pt>
                <c:pt idx="496">
                  <c:v>0</c:v>
                </c:pt>
                <c:pt idx="497">
                  <c:v>81</c:v>
                </c:pt>
                <c:pt idx="498">
                  <c:v>81</c:v>
                </c:pt>
                <c:pt idx="499">
                  <c:v>0</c:v>
                </c:pt>
                <c:pt idx="500">
                  <c:v>0</c:v>
                </c:pt>
                <c:pt idx="501">
                  <c:v>81</c:v>
                </c:pt>
                <c:pt idx="502">
                  <c:v>81</c:v>
                </c:pt>
                <c:pt idx="503">
                  <c:v>0</c:v>
                </c:pt>
                <c:pt idx="504">
                  <c:v>0</c:v>
                </c:pt>
                <c:pt idx="505">
                  <c:v>81</c:v>
                </c:pt>
                <c:pt idx="506">
                  <c:v>81</c:v>
                </c:pt>
                <c:pt idx="507">
                  <c:v>0</c:v>
                </c:pt>
                <c:pt idx="508">
                  <c:v>0</c:v>
                </c:pt>
                <c:pt idx="509">
                  <c:v>81</c:v>
                </c:pt>
                <c:pt idx="510">
                  <c:v>81</c:v>
                </c:pt>
                <c:pt idx="511">
                  <c:v>0</c:v>
                </c:pt>
                <c:pt idx="512">
                  <c:v>0</c:v>
                </c:pt>
                <c:pt idx="513">
                  <c:v>81</c:v>
                </c:pt>
                <c:pt idx="514">
                  <c:v>81</c:v>
                </c:pt>
                <c:pt idx="515">
                  <c:v>0</c:v>
                </c:pt>
                <c:pt idx="516">
                  <c:v>0</c:v>
                </c:pt>
                <c:pt idx="517">
                  <c:v>81</c:v>
                </c:pt>
                <c:pt idx="518">
                  <c:v>81</c:v>
                </c:pt>
                <c:pt idx="519">
                  <c:v>0</c:v>
                </c:pt>
                <c:pt idx="520">
                  <c:v>0</c:v>
                </c:pt>
                <c:pt idx="521">
                  <c:v>130</c:v>
                </c:pt>
                <c:pt idx="522">
                  <c:v>130</c:v>
                </c:pt>
                <c:pt idx="523">
                  <c:v>0</c:v>
                </c:pt>
                <c:pt idx="524">
                  <c:v>0</c:v>
                </c:pt>
                <c:pt idx="525">
                  <c:v>130</c:v>
                </c:pt>
                <c:pt idx="526">
                  <c:v>130</c:v>
                </c:pt>
                <c:pt idx="527">
                  <c:v>0</c:v>
                </c:pt>
                <c:pt idx="528">
                  <c:v>0</c:v>
                </c:pt>
                <c:pt idx="529">
                  <c:v>130</c:v>
                </c:pt>
                <c:pt idx="530">
                  <c:v>130</c:v>
                </c:pt>
                <c:pt idx="531">
                  <c:v>0</c:v>
                </c:pt>
                <c:pt idx="532">
                  <c:v>0</c:v>
                </c:pt>
                <c:pt idx="533">
                  <c:v>130</c:v>
                </c:pt>
                <c:pt idx="534">
                  <c:v>130</c:v>
                </c:pt>
                <c:pt idx="535">
                  <c:v>0</c:v>
                </c:pt>
                <c:pt idx="536">
                  <c:v>0</c:v>
                </c:pt>
                <c:pt idx="537">
                  <c:v>130</c:v>
                </c:pt>
                <c:pt idx="538">
                  <c:v>130</c:v>
                </c:pt>
                <c:pt idx="539">
                  <c:v>0</c:v>
                </c:pt>
                <c:pt idx="540">
                  <c:v>0</c:v>
                </c:pt>
                <c:pt idx="541">
                  <c:v>130</c:v>
                </c:pt>
                <c:pt idx="542">
                  <c:v>130</c:v>
                </c:pt>
                <c:pt idx="543">
                  <c:v>0</c:v>
                </c:pt>
                <c:pt idx="544">
                  <c:v>0</c:v>
                </c:pt>
                <c:pt idx="545">
                  <c:v>130</c:v>
                </c:pt>
                <c:pt idx="546">
                  <c:v>130</c:v>
                </c:pt>
                <c:pt idx="547">
                  <c:v>0</c:v>
                </c:pt>
                <c:pt idx="548">
                  <c:v>0</c:v>
                </c:pt>
                <c:pt idx="549">
                  <c:v>130</c:v>
                </c:pt>
                <c:pt idx="550">
                  <c:v>130</c:v>
                </c:pt>
                <c:pt idx="551">
                  <c:v>0</c:v>
                </c:pt>
                <c:pt idx="552">
                  <c:v>0</c:v>
                </c:pt>
                <c:pt idx="553">
                  <c:v>130</c:v>
                </c:pt>
                <c:pt idx="554">
                  <c:v>130</c:v>
                </c:pt>
                <c:pt idx="555">
                  <c:v>0</c:v>
                </c:pt>
                <c:pt idx="556">
                  <c:v>0</c:v>
                </c:pt>
                <c:pt idx="557">
                  <c:v>130</c:v>
                </c:pt>
                <c:pt idx="558">
                  <c:v>130</c:v>
                </c:pt>
                <c:pt idx="559">
                  <c:v>0</c:v>
                </c:pt>
                <c:pt idx="560">
                  <c:v>0</c:v>
                </c:pt>
                <c:pt idx="561">
                  <c:v>130</c:v>
                </c:pt>
                <c:pt idx="562">
                  <c:v>130</c:v>
                </c:pt>
                <c:pt idx="563">
                  <c:v>0</c:v>
                </c:pt>
                <c:pt idx="564">
                  <c:v>0</c:v>
                </c:pt>
                <c:pt idx="565">
                  <c:v>130</c:v>
                </c:pt>
                <c:pt idx="566">
                  <c:v>130</c:v>
                </c:pt>
                <c:pt idx="567">
                  <c:v>0</c:v>
                </c:pt>
                <c:pt idx="568">
                  <c:v>0</c:v>
                </c:pt>
                <c:pt idx="569">
                  <c:v>130</c:v>
                </c:pt>
                <c:pt idx="570">
                  <c:v>130</c:v>
                </c:pt>
                <c:pt idx="571">
                  <c:v>0</c:v>
                </c:pt>
                <c:pt idx="572">
                  <c:v>0</c:v>
                </c:pt>
                <c:pt idx="573">
                  <c:v>130</c:v>
                </c:pt>
                <c:pt idx="574">
                  <c:v>130</c:v>
                </c:pt>
                <c:pt idx="575">
                  <c:v>0</c:v>
                </c:pt>
                <c:pt idx="576">
                  <c:v>0</c:v>
                </c:pt>
                <c:pt idx="577">
                  <c:v>130</c:v>
                </c:pt>
                <c:pt idx="578">
                  <c:v>130</c:v>
                </c:pt>
                <c:pt idx="579">
                  <c:v>0</c:v>
                </c:pt>
                <c:pt idx="580">
                  <c:v>0</c:v>
                </c:pt>
                <c:pt idx="581">
                  <c:v>130</c:v>
                </c:pt>
                <c:pt idx="582">
                  <c:v>130</c:v>
                </c:pt>
                <c:pt idx="583">
                  <c:v>0</c:v>
                </c:pt>
                <c:pt idx="584">
                  <c:v>0</c:v>
                </c:pt>
                <c:pt idx="585">
                  <c:v>130</c:v>
                </c:pt>
                <c:pt idx="586">
                  <c:v>130</c:v>
                </c:pt>
                <c:pt idx="587">
                  <c:v>0</c:v>
                </c:pt>
                <c:pt idx="588">
                  <c:v>0</c:v>
                </c:pt>
                <c:pt idx="589">
                  <c:v>130</c:v>
                </c:pt>
                <c:pt idx="590">
                  <c:v>130</c:v>
                </c:pt>
                <c:pt idx="591">
                  <c:v>0</c:v>
                </c:pt>
                <c:pt idx="592">
                  <c:v>0</c:v>
                </c:pt>
                <c:pt idx="593">
                  <c:v>130</c:v>
                </c:pt>
                <c:pt idx="594">
                  <c:v>130</c:v>
                </c:pt>
                <c:pt idx="595">
                  <c:v>0</c:v>
                </c:pt>
                <c:pt idx="596">
                  <c:v>0</c:v>
                </c:pt>
                <c:pt idx="597">
                  <c:v>130</c:v>
                </c:pt>
                <c:pt idx="598">
                  <c:v>130</c:v>
                </c:pt>
                <c:pt idx="599">
                  <c:v>0</c:v>
                </c:pt>
                <c:pt idx="600">
                  <c:v>0</c:v>
                </c:pt>
                <c:pt idx="601">
                  <c:v>130</c:v>
                </c:pt>
                <c:pt idx="602">
                  <c:v>130</c:v>
                </c:pt>
                <c:pt idx="603">
                  <c:v>0</c:v>
                </c:pt>
                <c:pt idx="604">
                  <c:v>0</c:v>
                </c:pt>
                <c:pt idx="605">
                  <c:v>130</c:v>
                </c:pt>
                <c:pt idx="606">
                  <c:v>130</c:v>
                </c:pt>
                <c:pt idx="607">
                  <c:v>0</c:v>
                </c:pt>
                <c:pt idx="608">
                  <c:v>0</c:v>
                </c:pt>
                <c:pt idx="609">
                  <c:v>130</c:v>
                </c:pt>
                <c:pt idx="610">
                  <c:v>130</c:v>
                </c:pt>
                <c:pt idx="611">
                  <c:v>0</c:v>
                </c:pt>
                <c:pt idx="612">
                  <c:v>0</c:v>
                </c:pt>
                <c:pt idx="613">
                  <c:v>130</c:v>
                </c:pt>
                <c:pt idx="614">
                  <c:v>130</c:v>
                </c:pt>
                <c:pt idx="615">
                  <c:v>0</c:v>
                </c:pt>
                <c:pt idx="616">
                  <c:v>0</c:v>
                </c:pt>
                <c:pt idx="617">
                  <c:v>130</c:v>
                </c:pt>
                <c:pt idx="618">
                  <c:v>130</c:v>
                </c:pt>
                <c:pt idx="619">
                  <c:v>0</c:v>
                </c:pt>
                <c:pt idx="620">
                  <c:v>0</c:v>
                </c:pt>
                <c:pt idx="621">
                  <c:v>130</c:v>
                </c:pt>
                <c:pt idx="622">
                  <c:v>130</c:v>
                </c:pt>
                <c:pt idx="623">
                  <c:v>0</c:v>
                </c:pt>
                <c:pt idx="624">
                  <c:v>0</c:v>
                </c:pt>
                <c:pt idx="625">
                  <c:v>60</c:v>
                </c:pt>
                <c:pt idx="626">
                  <c:v>60</c:v>
                </c:pt>
                <c:pt idx="627">
                  <c:v>0</c:v>
                </c:pt>
                <c:pt idx="628">
                  <c:v>0</c:v>
                </c:pt>
                <c:pt idx="629">
                  <c:v>60</c:v>
                </c:pt>
                <c:pt idx="630">
                  <c:v>60</c:v>
                </c:pt>
                <c:pt idx="631">
                  <c:v>0</c:v>
                </c:pt>
                <c:pt idx="632">
                  <c:v>0</c:v>
                </c:pt>
                <c:pt idx="633">
                  <c:v>60</c:v>
                </c:pt>
                <c:pt idx="634">
                  <c:v>60</c:v>
                </c:pt>
                <c:pt idx="635">
                  <c:v>0</c:v>
                </c:pt>
                <c:pt idx="636">
                  <c:v>0</c:v>
                </c:pt>
                <c:pt idx="637">
                  <c:v>60</c:v>
                </c:pt>
                <c:pt idx="638">
                  <c:v>60</c:v>
                </c:pt>
                <c:pt idx="639">
                  <c:v>0</c:v>
                </c:pt>
                <c:pt idx="640">
                  <c:v>0</c:v>
                </c:pt>
                <c:pt idx="641">
                  <c:v>60</c:v>
                </c:pt>
                <c:pt idx="642">
                  <c:v>60</c:v>
                </c:pt>
                <c:pt idx="643">
                  <c:v>0</c:v>
                </c:pt>
                <c:pt idx="644">
                  <c:v>0</c:v>
                </c:pt>
                <c:pt idx="645">
                  <c:v>60</c:v>
                </c:pt>
                <c:pt idx="646">
                  <c:v>60</c:v>
                </c:pt>
                <c:pt idx="647">
                  <c:v>0</c:v>
                </c:pt>
                <c:pt idx="648">
                  <c:v>0</c:v>
                </c:pt>
                <c:pt idx="649">
                  <c:v>60</c:v>
                </c:pt>
                <c:pt idx="650">
                  <c:v>60</c:v>
                </c:pt>
                <c:pt idx="651">
                  <c:v>0</c:v>
                </c:pt>
                <c:pt idx="652">
                  <c:v>0</c:v>
                </c:pt>
                <c:pt idx="653">
                  <c:v>60</c:v>
                </c:pt>
                <c:pt idx="654">
                  <c:v>60</c:v>
                </c:pt>
                <c:pt idx="655">
                  <c:v>0</c:v>
                </c:pt>
                <c:pt idx="656">
                  <c:v>0</c:v>
                </c:pt>
                <c:pt idx="657">
                  <c:v>60</c:v>
                </c:pt>
                <c:pt idx="658">
                  <c:v>60</c:v>
                </c:pt>
                <c:pt idx="659">
                  <c:v>0</c:v>
                </c:pt>
                <c:pt idx="660">
                  <c:v>0</c:v>
                </c:pt>
                <c:pt idx="661">
                  <c:v>60</c:v>
                </c:pt>
                <c:pt idx="662">
                  <c:v>60</c:v>
                </c:pt>
                <c:pt idx="663">
                  <c:v>0</c:v>
                </c:pt>
                <c:pt idx="664">
                  <c:v>0</c:v>
                </c:pt>
                <c:pt idx="665">
                  <c:v>60</c:v>
                </c:pt>
                <c:pt idx="666">
                  <c:v>60</c:v>
                </c:pt>
                <c:pt idx="667">
                  <c:v>0</c:v>
                </c:pt>
                <c:pt idx="668">
                  <c:v>0</c:v>
                </c:pt>
                <c:pt idx="669">
                  <c:v>60</c:v>
                </c:pt>
                <c:pt idx="670">
                  <c:v>60</c:v>
                </c:pt>
                <c:pt idx="671">
                  <c:v>0</c:v>
                </c:pt>
                <c:pt idx="672">
                  <c:v>0</c:v>
                </c:pt>
                <c:pt idx="673">
                  <c:v>60</c:v>
                </c:pt>
                <c:pt idx="674">
                  <c:v>60</c:v>
                </c:pt>
                <c:pt idx="675">
                  <c:v>0</c:v>
                </c:pt>
                <c:pt idx="676">
                  <c:v>0</c:v>
                </c:pt>
                <c:pt idx="677">
                  <c:v>60</c:v>
                </c:pt>
                <c:pt idx="678">
                  <c:v>60</c:v>
                </c:pt>
                <c:pt idx="679">
                  <c:v>0</c:v>
                </c:pt>
                <c:pt idx="680">
                  <c:v>0</c:v>
                </c:pt>
                <c:pt idx="681">
                  <c:v>60</c:v>
                </c:pt>
                <c:pt idx="682">
                  <c:v>60</c:v>
                </c:pt>
                <c:pt idx="683">
                  <c:v>0</c:v>
                </c:pt>
                <c:pt idx="684">
                  <c:v>0</c:v>
                </c:pt>
                <c:pt idx="685">
                  <c:v>60</c:v>
                </c:pt>
                <c:pt idx="686">
                  <c:v>60</c:v>
                </c:pt>
                <c:pt idx="687">
                  <c:v>0</c:v>
                </c:pt>
                <c:pt idx="688">
                  <c:v>0</c:v>
                </c:pt>
                <c:pt idx="689">
                  <c:v>60</c:v>
                </c:pt>
                <c:pt idx="690">
                  <c:v>60</c:v>
                </c:pt>
                <c:pt idx="691">
                  <c:v>0</c:v>
                </c:pt>
                <c:pt idx="692">
                  <c:v>0</c:v>
                </c:pt>
                <c:pt idx="693">
                  <c:v>60</c:v>
                </c:pt>
                <c:pt idx="694">
                  <c:v>60</c:v>
                </c:pt>
                <c:pt idx="695">
                  <c:v>0</c:v>
                </c:pt>
                <c:pt idx="696">
                  <c:v>0</c:v>
                </c:pt>
                <c:pt idx="697">
                  <c:v>60</c:v>
                </c:pt>
                <c:pt idx="698">
                  <c:v>60</c:v>
                </c:pt>
                <c:pt idx="699">
                  <c:v>0</c:v>
                </c:pt>
                <c:pt idx="700">
                  <c:v>0</c:v>
                </c:pt>
                <c:pt idx="701">
                  <c:v>60</c:v>
                </c:pt>
                <c:pt idx="702">
                  <c:v>60</c:v>
                </c:pt>
                <c:pt idx="703">
                  <c:v>0</c:v>
                </c:pt>
                <c:pt idx="704">
                  <c:v>0</c:v>
                </c:pt>
                <c:pt idx="705">
                  <c:v>60</c:v>
                </c:pt>
                <c:pt idx="706">
                  <c:v>60</c:v>
                </c:pt>
                <c:pt idx="707">
                  <c:v>0</c:v>
                </c:pt>
                <c:pt idx="708">
                  <c:v>0</c:v>
                </c:pt>
                <c:pt idx="709">
                  <c:v>60</c:v>
                </c:pt>
                <c:pt idx="710">
                  <c:v>60</c:v>
                </c:pt>
                <c:pt idx="711">
                  <c:v>0</c:v>
                </c:pt>
                <c:pt idx="712">
                  <c:v>0</c:v>
                </c:pt>
                <c:pt idx="713">
                  <c:v>60</c:v>
                </c:pt>
                <c:pt idx="714">
                  <c:v>60</c:v>
                </c:pt>
                <c:pt idx="715">
                  <c:v>0</c:v>
                </c:pt>
                <c:pt idx="716">
                  <c:v>0</c:v>
                </c:pt>
                <c:pt idx="717">
                  <c:v>60</c:v>
                </c:pt>
                <c:pt idx="718">
                  <c:v>60</c:v>
                </c:pt>
                <c:pt idx="719">
                  <c:v>0</c:v>
                </c:pt>
                <c:pt idx="720">
                  <c:v>0</c:v>
                </c:pt>
                <c:pt idx="721">
                  <c:v>60</c:v>
                </c:pt>
                <c:pt idx="722">
                  <c:v>60</c:v>
                </c:pt>
                <c:pt idx="723">
                  <c:v>0</c:v>
                </c:pt>
                <c:pt idx="724">
                  <c:v>0</c:v>
                </c:pt>
                <c:pt idx="725">
                  <c:v>60</c:v>
                </c:pt>
                <c:pt idx="726">
                  <c:v>60</c:v>
                </c:pt>
                <c:pt idx="727">
                  <c:v>0</c:v>
                </c:pt>
                <c:pt idx="728">
                  <c:v>0</c:v>
                </c:pt>
                <c:pt idx="729">
                  <c:v>9</c:v>
                </c:pt>
                <c:pt idx="730">
                  <c:v>9</c:v>
                </c:pt>
                <c:pt idx="731">
                  <c:v>0</c:v>
                </c:pt>
                <c:pt idx="732">
                  <c:v>0</c:v>
                </c:pt>
                <c:pt idx="733">
                  <c:v>9</c:v>
                </c:pt>
                <c:pt idx="734">
                  <c:v>9</c:v>
                </c:pt>
                <c:pt idx="735">
                  <c:v>0</c:v>
                </c:pt>
                <c:pt idx="736">
                  <c:v>0</c:v>
                </c:pt>
                <c:pt idx="737">
                  <c:v>9</c:v>
                </c:pt>
                <c:pt idx="738">
                  <c:v>9</c:v>
                </c:pt>
                <c:pt idx="739">
                  <c:v>0</c:v>
                </c:pt>
                <c:pt idx="740">
                  <c:v>0</c:v>
                </c:pt>
                <c:pt idx="741">
                  <c:v>9</c:v>
                </c:pt>
                <c:pt idx="742">
                  <c:v>9</c:v>
                </c:pt>
                <c:pt idx="743">
                  <c:v>0</c:v>
                </c:pt>
                <c:pt idx="744">
                  <c:v>0</c:v>
                </c:pt>
                <c:pt idx="745">
                  <c:v>9</c:v>
                </c:pt>
                <c:pt idx="746">
                  <c:v>9</c:v>
                </c:pt>
                <c:pt idx="747">
                  <c:v>0</c:v>
                </c:pt>
                <c:pt idx="748">
                  <c:v>0</c:v>
                </c:pt>
                <c:pt idx="749">
                  <c:v>9</c:v>
                </c:pt>
                <c:pt idx="750">
                  <c:v>9</c:v>
                </c:pt>
                <c:pt idx="751">
                  <c:v>0</c:v>
                </c:pt>
                <c:pt idx="752">
                  <c:v>0</c:v>
                </c:pt>
                <c:pt idx="753">
                  <c:v>9</c:v>
                </c:pt>
                <c:pt idx="754">
                  <c:v>9</c:v>
                </c:pt>
                <c:pt idx="755">
                  <c:v>0</c:v>
                </c:pt>
                <c:pt idx="756">
                  <c:v>0</c:v>
                </c:pt>
                <c:pt idx="757">
                  <c:v>9</c:v>
                </c:pt>
                <c:pt idx="758">
                  <c:v>9</c:v>
                </c:pt>
                <c:pt idx="759">
                  <c:v>0</c:v>
                </c:pt>
                <c:pt idx="760">
                  <c:v>0</c:v>
                </c:pt>
                <c:pt idx="761">
                  <c:v>9</c:v>
                </c:pt>
                <c:pt idx="762">
                  <c:v>9</c:v>
                </c:pt>
                <c:pt idx="763">
                  <c:v>0</c:v>
                </c:pt>
                <c:pt idx="764">
                  <c:v>0</c:v>
                </c:pt>
                <c:pt idx="765">
                  <c:v>9</c:v>
                </c:pt>
                <c:pt idx="766">
                  <c:v>9</c:v>
                </c:pt>
                <c:pt idx="767">
                  <c:v>0</c:v>
                </c:pt>
                <c:pt idx="768">
                  <c:v>0</c:v>
                </c:pt>
                <c:pt idx="769">
                  <c:v>9</c:v>
                </c:pt>
                <c:pt idx="770">
                  <c:v>9</c:v>
                </c:pt>
                <c:pt idx="771">
                  <c:v>0</c:v>
                </c:pt>
                <c:pt idx="772">
                  <c:v>0</c:v>
                </c:pt>
                <c:pt idx="773">
                  <c:v>9</c:v>
                </c:pt>
                <c:pt idx="774">
                  <c:v>9</c:v>
                </c:pt>
                <c:pt idx="775">
                  <c:v>0</c:v>
                </c:pt>
                <c:pt idx="776">
                  <c:v>0</c:v>
                </c:pt>
                <c:pt idx="777">
                  <c:v>9</c:v>
                </c:pt>
                <c:pt idx="778">
                  <c:v>9</c:v>
                </c:pt>
                <c:pt idx="779">
                  <c:v>0</c:v>
                </c:pt>
                <c:pt idx="780">
                  <c:v>0</c:v>
                </c:pt>
                <c:pt idx="781">
                  <c:v>9</c:v>
                </c:pt>
                <c:pt idx="782">
                  <c:v>9</c:v>
                </c:pt>
                <c:pt idx="783">
                  <c:v>0</c:v>
                </c:pt>
                <c:pt idx="784">
                  <c:v>0</c:v>
                </c:pt>
                <c:pt idx="785">
                  <c:v>9</c:v>
                </c:pt>
                <c:pt idx="786">
                  <c:v>9</c:v>
                </c:pt>
                <c:pt idx="787">
                  <c:v>0</c:v>
                </c:pt>
                <c:pt idx="788">
                  <c:v>0</c:v>
                </c:pt>
                <c:pt idx="789">
                  <c:v>9</c:v>
                </c:pt>
                <c:pt idx="790">
                  <c:v>9</c:v>
                </c:pt>
                <c:pt idx="791">
                  <c:v>0</c:v>
                </c:pt>
                <c:pt idx="792">
                  <c:v>0</c:v>
                </c:pt>
                <c:pt idx="793">
                  <c:v>9</c:v>
                </c:pt>
                <c:pt idx="794">
                  <c:v>9</c:v>
                </c:pt>
                <c:pt idx="795">
                  <c:v>0</c:v>
                </c:pt>
                <c:pt idx="796">
                  <c:v>0</c:v>
                </c:pt>
                <c:pt idx="797">
                  <c:v>9</c:v>
                </c:pt>
                <c:pt idx="798">
                  <c:v>9</c:v>
                </c:pt>
                <c:pt idx="799">
                  <c:v>0</c:v>
                </c:pt>
                <c:pt idx="800">
                  <c:v>0</c:v>
                </c:pt>
                <c:pt idx="801">
                  <c:v>9</c:v>
                </c:pt>
                <c:pt idx="802">
                  <c:v>9</c:v>
                </c:pt>
                <c:pt idx="803">
                  <c:v>0</c:v>
                </c:pt>
                <c:pt idx="804">
                  <c:v>0</c:v>
                </c:pt>
                <c:pt idx="805">
                  <c:v>9</c:v>
                </c:pt>
                <c:pt idx="806">
                  <c:v>9</c:v>
                </c:pt>
                <c:pt idx="807">
                  <c:v>0</c:v>
                </c:pt>
                <c:pt idx="808">
                  <c:v>0</c:v>
                </c:pt>
                <c:pt idx="809">
                  <c:v>9</c:v>
                </c:pt>
                <c:pt idx="810">
                  <c:v>9</c:v>
                </c:pt>
                <c:pt idx="811">
                  <c:v>0</c:v>
                </c:pt>
                <c:pt idx="812">
                  <c:v>0</c:v>
                </c:pt>
                <c:pt idx="813">
                  <c:v>9</c:v>
                </c:pt>
                <c:pt idx="814">
                  <c:v>9</c:v>
                </c:pt>
                <c:pt idx="815">
                  <c:v>0</c:v>
                </c:pt>
                <c:pt idx="816">
                  <c:v>0</c:v>
                </c:pt>
                <c:pt idx="817">
                  <c:v>9</c:v>
                </c:pt>
                <c:pt idx="818">
                  <c:v>9</c:v>
                </c:pt>
                <c:pt idx="819">
                  <c:v>0</c:v>
                </c:pt>
                <c:pt idx="820">
                  <c:v>0</c:v>
                </c:pt>
                <c:pt idx="821">
                  <c:v>9</c:v>
                </c:pt>
                <c:pt idx="822">
                  <c:v>9</c:v>
                </c:pt>
                <c:pt idx="823">
                  <c:v>0</c:v>
                </c:pt>
                <c:pt idx="824">
                  <c:v>0</c:v>
                </c:pt>
                <c:pt idx="825">
                  <c:v>9</c:v>
                </c:pt>
                <c:pt idx="826">
                  <c:v>9</c:v>
                </c:pt>
                <c:pt idx="827">
                  <c:v>0</c:v>
                </c:pt>
                <c:pt idx="828">
                  <c:v>0</c:v>
                </c:pt>
                <c:pt idx="829">
                  <c:v>9</c:v>
                </c:pt>
                <c:pt idx="830">
                  <c:v>9</c:v>
                </c:pt>
                <c:pt idx="831">
                  <c:v>0</c:v>
                </c:pt>
                <c:pt idx="832">
                  <c:v>0</c:v>
                </c:pt>
                <c:pt idx="833">
                  <c:v>2</c:v>
                </c:pt>
                <c:pt idx="834">
                  <c:v>2</c:v>
                </c:pt>
                <c:pt idx="835">
                  <c:v>0</c:v>
                </c:pt>
                <c:pt idx="836">
                  <c:v>0</c:v>
                </c:pt>
                <c:pt idx="837">
                  <c:v>2</c:v>
                </c:pt>
                <c:pt idx="838">
                  <c:v>2</c:v>
                </c:pt>
                <c:pt idx="839">
                  <c:v>0</c:v>
                </c:pt>
                <c:pt idx="840">
                  <c:v>0</c:v>
                </c:pt>
                <c:pt idx="841">
                  <c:v>2</c:v>
                </c:pt>
                <c:pt idx="842">
                  <c:v>2</c:v>
                </c:pt>
                <c:pt idx="843">
                  <c:v>0</c:v>
                </c:pt>
                <c:pt idx="844">
                  <c:v>0</c:v>
                </c:pt>
                <c:pt idx="845">
                  <c:v>2</c:v>
                </c:pt>
                <c:pt idx="846">
                  <c:v>2</c:v>
                </c:pt>
                <c:pt idx="847">
                  <c:v>0</c:v>
                </c:pt>
                <c:pt idx="848">
                  <c:v>0</c:v>
                </c:pt>
                <c:pt idx="849">
                  <c:v>2</c:v>
                </c:pt>
                <c:pt idx="850">
                  <c:v>2</c:v>
                </c:pt>
                <c:pt idx="851">
                  <c:v>0</c:v>
                </c:pt>
                <c:pt idx="852">
                  <c:v>0</c:v>
                </c:pt>
                <c:pt idx="853">
                  <c:v>2</c:v>
                </c:pt>
                <c:pt idx="854">
                  <c:v>2</c:v>
                </c:pt>
                <c:pt idx="855">
                  <c:v>0</c:v>
                </c:pt>
                <c:pt idx="856">
                  <c:v>0</c:v>
                </c:pt>
                <c:pt idx="857">
                  <c:v>2</c:v>
                </c:pt>
                <c:pt idx="858">
                  <c:v>2</c:v>
                </c:pt>
                <c:pt idx="859">
                  <c:v>0</c:v>
                </c:pt>
                <c:pt idx="860">
                  <c:v>0</c:v>
                </c:pt>
                <c:pt idx="861">
                  <c:v>2</c:v>
                </c:pt>
                <c:pt idx="862">
                  <c:v>2</c:v>
                </c:pt>
                <c:pt idx="863">
                  <c:v>0</c:v>
                </c:pt>
                <c:pt idx="864">
                  <c:v>0</c:v>
                </c:pt>
                <c:pt idx="865">
                  <c:v>2</c:v>
                </c:pt>
                <c:pt idx="866">
                  <c:v>2</c:v>
                </c:pt>
                <c:pt idx="867">
                  <c:v>0</c:v>
                </c:pt>
                <c:pt idx="868">
                  <c:v>0</c:v>
                </c:pt>
                <c:pt idx="869">
                  <c:v>2</c:v>
                </c:pt>
                <c:pt idx="870">
                  <c:v>2</c:v>
                </c:pt>
                <c:pt idx="871">
                  <c:v>0</c:v>
                </c:pt>
                <c:pt idx="872">
                  <c:v>0</c:v>
                </c:pt>
                <c:pt idx="873">
                  <c:v>2</c:v>
                </c:pt>
                <c:pt idx="874">
                  <c:v>2</c:v>
                </c:pt>
                <c:pt idx="875">
                  <c:v>0</c:v>
                </c:pt>
                <c:pt idx="876">
                  <c:v>0</c:v>
                </c:pt>
                <c:pt idx="877">
                  <c:v>2</c:v>
                </c:pt>
                <c:pt idx="878">
                  <c:v>2</c:v>
                </c:pt>
                <c:pt idx="879">
                  <c:v>0</c:v>
                </c:pt>
                <c:pt idx="880">
                  <c:v>0</c:v>
                </c:pt>
                <c:pt idx="881">
                  <c:v>2</c:v>
                </c:pt>
                <c:pt idx="882">
                  <c:v>2</c:v>
                </c:pt>
                <c:pt idx="883">
                  <c:v>0</c:v>
                </c:pt>
                <c:pt idx="884">
                  <c:v>0</c:v>
                </c:pt>
                <c:pt idx="885">
                  <c:v>2</c:v>
                </c:pt>
                <c:pt idx="886">
                  <c:v>2</c:v>
                </c:pt>
                <c:pt idx="887">
                  <c:v>0</c:v>
                </c:pt>
                <c:pt idx="888">
                  <c:v>0</c:v>
                </c:pt>
                <c:pt idx="889">
                  <c:v>2</c:v>
                </c:pt>
                <c:pt idx="890">
                  <c:v>2</c:v>
                </c:pt>
                <c:pt idx="891">
                  <c:v>0</c:v>
                </c:pt>
                <c:pt idx="892">
                  <c:v>0</c:v>
                </c:pt>
                <c:pt idx="893">
                  <c:v>2</c:v>
                </c:pt>
                <c:pt idx="894">
                  <c:v>2</c:v>
                </c:pt>
                <c:pt idx="895">
                  <c:v>0</c:v>
                </c:pt>
                <c:pt idx="896">
                  <c:v>0</c:v>
                </c:pt>
                <c:pt idx="897">
                  <c:v>2</c:v>
                </c:pt>
                <c:pt idx="898">
                  <c:v>2</c:v>
                </c:pt>
                <c:pt idx="899">
                  <c:v>0</c:v>
                </c:pt>
                <c:pt idx="900">
                  <c:v>0</c:v>
                </c:pt>
                <c:pt idx="901">
                  <c:v>2</c:v>
                </c:pt>
                <c:pt idx="902">
                  <c:v>2</c:v>
                </c:pt>
                <c:pt idx="903">
                  <c:v>0</c:v>
                </c:pt>
                <c:pt idx="904">
                  <c:v>0</c:v>
                </c:pt>
                <c:pt idx="905">
                  <c:v>2</c:v>
                </c:pt>
                <c:pt idx="906">
                  <c:v>2</c:v>
                </c:pt>
                <c:pt idx="907">
                  <c:v>0</c:v>
                </c:pt>
                <c:pt idx="908">
                  <c:v>0</c:v>
                </c:pt>
                <c:pt idx="909">
                  <c:v>2</c:v>
                </c:pt>
                <c:pt idx="910">
                  <c:v>2</c:v>
                </c:pt>
                <c:pt idx="911">
                  <c:v>0</c:v>
                </c:pt>
                <c:pt idx="912">
                  <c:v>0</c:v>
                </c:pt>
                <c:pt idx="913">
                  <c:v>2</c:v>
                </c:pt>
                <c:pt idx="914">
                  <c:v>2</c:v>
                </c:pt>
                <c:pt idx="915">
                  <c:v>0</c:v>
                </c:pt>
                <c:pt idx="916">
                  <c:v>0</c:v>
                </c:pt>
                <c:pt idx="917">
                  <c:v>2</c:v>
                </c:pt>
                <c:pt idx="918">
                  <c:v>2</c:v>
                </c:pt>
                <c:pt idx="919">
                  <c:v>0</c:v>
                </c:pt>
                <c:pt idx="920">
                  <c:v>0</c:v>
                </c:pt>
                <c:pt idx="921">
                  <c:v>2</c:v>
                </c:pt>
                <c:pt idx="922">
                  <c:v>2</c:v>
                </c:pt>
                <c:pt idx="923">
                  <c:v>0</c:v>
                </c:pt>
                <c:pt idx="924">
                  <c:v>0</c:v>
                </c:pt>
                <c:pt idx="925">
                  <c:v>2</c:v>
                </c:pt>
                <c:pt idx="926">
                  <c:v>2</c:v>
                </c:pt>
                <c:pt idx="927">
                  <c:v>0</c:v>
                </c:pt>
                <c:pt idx="928">
                  <c:v>0</c:v>
                </c:pt>
                <c:pt idx="929">
                  <c:v>2</c:v>
                </c:pt>
                <c:pt idx="930">
                  <c:v>2</c:v>
                </c:pt>
                <c:pt idx="931">
                  <c:v>0</c:v>
                </c:pt>
                <c:pt idx="932">
                  <c:v>0</c:v>
                </c:pt>
                <c:pt idx="933">
                  <c:v>2</c:v>
                </c:pt>
                <c:pt idx="934">
                  <c:v>2</c:v>
                </c:pt>
                <c:pt idx="935">
                  <c:v>0</c:v>
                </c:pt>
                <c:pt idx="936">
                  <c:v>0</c:v>
                </c:pt>
                <c:pt idx="937">
                  <c:v>4</c:v>
                </c:pt>
                <c:pt idx="938">
                  <c:v>4</c:v>
                </c:pt>
                <c:pt idx="939">
                  <c:v>0</c:v>
                </c:pt>
                <c:pt idx="940">
                  <c:v>0</c:v>
                </c:pt>
                <c:pt idx="941">
                  <c:v>4</c:v>
                </c:pt>
                <c:pt idx="942">
                  <c:v>4</c:v>
                </c:pt>
                <c:pt idx="943">
                  <c:v>0</c:v>
                </c:pt>
                <c:pt idx="944">
                  <c:v>0</c:v>
                </c:pt>
                <c:pt idx="945">
                  <c:v>4</c:v>
                </c:pt>
                <c:pt idx="946">
                  <c:v>4</c:v>
                </c:pt>
                <c:pt idx="947">
                  <c:v>0</c:v>
                </c:pt>
                <c:pt idx="948">
                  <c:v>0</c:v>
                </c:pt>
                <c:pt idx="949">
                  <c:v>4</c:v>
                </c:pt>
                <c:pt idx="950">
                  <c:v>4</c:v>
                </c:pt>
                <c:pt idx="951">
                  <c:v>0</c:v>
                </c:pt>
                <c:pt idx="952">
                  <c:v>0</c:v>
                </c:pt>
                <c:pt idx="953">
                  <c:v>4</c:v>
                </c:pt>
                <c:pt idx="954">
                  <c:v>4</c:v>
                </c:pt>
                <c:pt idx="955">
                  <c:v>0</c:v>
                </c:pt>
                <c:pt idx="956">
                  <c:v>0</c:v>
                </c:pt>
                <c:pt idx="957">
                  <c:v>4</c:v>
                </c:pt>
                <c:pt idx="958">
                  <c:v>4</c:v>
                </c:pt>
                <c:pt idx="959">
                  <c:v>0</c:v>
                </c:pt>
                <c:pt idx="960">
                  <c:v>0</c:v>
                </c:pt>
                <c:pt idx="961">
                  <c:v>4</c:v>
                </c:pt>
                <c:pt idx="962">
                  <c:v>4</c:v>
                </c:pt>
                <c:pt idx="963">
                  <c:v>0</c:v>
                </c:pt>
                <c:pt idx="964">
                  <c:v>0</c:v>
                </c:pt>
                <c:pt idx="965">
                  <c:v>4</c:v>
                </c:pt>
                <c:pt idx="966">
                  <c:v>4</c:v>
                </c:pt>
                <c:pt idx="967">
                  <c:v>0</c:v>
                </c:pt>
                <c:pt idx="968">
                  <c:v>0</c:v>
                </c:pt>
                <c:pt idx="969">
                  <c:v>4</c:v>
                </c:pt>
                <c:pt idx="970">
                  <c:v>4</c:v>
                </c:pt>
                <c:pt idx="971">
                  <c:v>0</c:v>
                </c:pt>
                <c:pt idx="972">
                  <c:v>0</c:v>
                </c:pt>
                <c:pt idx="973">
                  <c:v>4</c:v>
                </c:pt>
                <c:pt idx="974">
                  <c:v>4</c:v>
                </c:pt>
                <c:pt idx="975">
                  <c:v>0</c:v>
                </c:pt>
                <c:pt idx="976">
                  <c:v>0</c:v>
                </c:pt>
                <c:pt idx="977">
                  <c:v>4</c:v>
                </c:pt>
                <c:pt idx="978">
                  <c:v>4</c:v>
                </c:pt>
                <c:pt idx="979">
                  <c:v>0</c:v>
                </c:pt>
                <c:pt idx="980">
                  <c:v>0</c:v>
                </c:pt>
                <c:pt idx="981">
                  <c:v>4</c:v>
                </c:pt>
                <c:pt idx="982">
                  <c:v>4</c:v>
                </c:pt>
                <c:pt idx="983">
                  <c:v>0</c:v>
                </c:pt>
                <c:pt idx="984">
                  <c:v>0</c:v>
                </c:pt>
                <c:pt idx="985">
                  <c:v>4</c:v>
                </c:pt>
                <c:pt idx="986">
                  <c:v>4</c:v>
                </c:pt>
                <c:pt idx="987">
                  <c:v>0</c:v>
                </c:pt>
                <c:pt idx="988">
                  <c:v>0</c:v>
                </c:pt>
                <c:pt idx="989">
                  <c:v>4</c:v>
                </c:pt>
                <c:pt idx="990">
                  <c:v>4</c:v>
                </c:pt>
                <c:pt idx="991">
                  <c:v>0</c:v>
                </c:pt>
                <c:pt idx="992">
                  <c:v>0</c:v>
                </c:pt>
                <c:pt idx="993">
                  <c:v>4</c:v>
                </c:pt>
                <c:pt idx="994">
                  <c:v>4</c:v>
                </c:pt>
                <c:pt idx="995">
                  <c:v>0</c:v>
                </c:pt>
                <c:pt idx="996">
                  <c:v>0</c:v>
                </c:pt>
                <c:pt idx="997">
                  <c:v>4</c:v>
                </c:pt>
                <c:pt idx="998">
                  <c:v>4</c:v>
                </c:pt>
                <c:pt idx="999">
                  <c:v>0</c:v>
                </c:pt>
                <c:pt idx="1000">
                  <c:v>0</c:v>
                </c:pt>
                <c:pt idx="1001">
                  <c:v>4</c:v>
                </c:pt>
                <c:pt idx="1002">
                  <c:v>4</c:v>
                </c:pt>
                <c:pt idx="1003">
                  <c:v>0</c:v>
                </c:pt>
                <c:pt idx="1004">
                  <c:v>0</c:v>
                </c:pt>
                <c:pt idx="1005">
                  <c:v>4</c:v>
                </c:pt>
                <c:pt idx="1006">
                  <c:v>4</c:v>
                </c:pt>
                <c:pt idx="1007">
                  <c:v>0</c:v>
                </c:pt>
                <c:pt idx="1008">
                  <c:v>0</c:v>
                </c:pt>
                <c:pt idx="1009">
                  <c:v>4</c:v>
                </c:pt>
                <c:pt idx="1010">
                  <c:v>4</c:v>
                </c:pt>
                <c:pt idx="1011">
                  <c:v>0</c:v>
                </c:pt>
                <c:pt idx="1012">
                  <c:v>0</c:v>
                </c:pt>
                <c:pt idx="1013">
                  <c:v>4</c:v>
                </c:pt>
                <c:pt idx="1014">
                  <c:v>4</c:v>
                </c:pt>
                <c:pt idx="1015">
                  <c:v>0</c:v>
                </c:pt>
                <c:pt idx="1016">
                  <c:v>0</c:v>
                </c:pt>
                <c:pt idx="1017">
                  <c:v>4</c:v>
                </c:pt>
                <c:pt idx="1018">
                  <c:v>4</c:v>
                </c:pt>
                <c:pt idx="1019">
                  <c:v>0</c:v>
                </c:pt>
                <c:pt idx="1020">
                  <c:v>0</c:v>
                </c:pt>
                <c:pt idx="1021">
                  <c:v>4</c:v>
                </c:pt>
                <c:pt idx="1022">
                  <c:v>4</c:v>
                </c:pt>
                <c:pt idx="1023">
                  <c:v>0</c:v>
                </c:pt>
                <c:pt idx="1024">
                  <c:v>0</c:v>
                </c:pt>
                <c:pt idx="1025">
                  <c:v>4</c:v>
                </c:pt>
                <c:pt idx="1026">
                  <c:v>4</c:v>
                </c:pt>
                <c:pt idx="1027">
                  <c:v>0</c:v>
                </c:pt>
                <c:pt idx="1028">
                  <c:v>0</c:v>
                </c:pt>
                <c:pt idx="1029">
                  <c:v>4</c:v>
                </c:pt>
                <c:pt idx="1030">
                  <c:v>4</c:v>
                </c:pt>
                <c:pt idx="1031">
                  <c:v>0</c:v>
                </c:pt>
                <c:pt idx="1032">
                  <c:v>0</c:v>
                </c:pt>
                <c:pt idx="1033">
                  <c:v>4</c:v>
                </c:pt>
                <c:pt idx="1034">
                  <c:v>4</c:v>
                </c:pt>
                <c:pt idx="1035">
                  <c:v>0</c:v>
                </c:pt>
                <c:pt idx="1036">
                  <c:v>0</c:v>
                </c:pt>
                <c:pt idx="1037">
                  <c:v>4</c:v>
                </c:pt>
                <c:pt idx="1038">
                  <c:v>4</c:v>
                </c:pt>
                <c:pt idx="10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33-4DA3-B78C-EE2DAFA7F51A}"/>
            </c:ext>
          </c:extLst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'NeuralTools-Summary'!$G$1347:$G$1377</c:f>
              <c:numCache>
                <c:formatCode>General</c:formatCode>
                <c:ptCount val="31"/>
                <c:pt idx="0">
                  <c:v>-1.3207646662770534</c:v>
                </c:pt>
                <c:pt idx="1">
                  <c:v>-1.3207646662770534</c:v>
                </c:pt>
                <c:pt idx="2">
                  <c:v>-1.0706915478611212</c:v>
                </c:pt>
                <c:pt idx="3">
                  <c:v>-1.0706915478611212</c:v>
                </c:pt>
                <c:pt idx="4">
                  <c:v>-1.0706915478611212</c:v>
                </c:pt>
                <c:pt idx="5">
                  <c:v>-0.82061842944518881</c:v>
                </c:pt>
                <c:pt idx="6">
                  <c:v>-0.82061842944518881</c:v>
                </c:pt>
                <c:pt idx="7">
                  <c:v>-0.82061842944518881</c:v>
                </c:pt>
                <c:pt idx="8">
                  <c:v>-0.57054531102925643</c:v>
                </c:pt>
                <c:pt idx="9">
                  <c:v>-0.57054531102925643</c:v>
                </c:pt>
                <c:pt idx="10">
                  <c:v>-0.57054531102925643</c:v>
                </c:pt>
                <c:pt idx="11">
                  <c:v>-0.32047219261332416</c:v>
                </c:pt>
                <c:pt idx="12">
                  <c:v>-0.32047219261332416</c:v>
                </c:pt>
                <c:pt idx="13">
                  <c:v>-0.32047219261332416</c:v>
                </c:pt>
                <c:pt idx="14">
                  <c:v>-7.0399074197391803E-2</c:v>
                </c:pt>
                <c:pt idx="15">
                  <c:v>-7.0399074197391803E-2</c:v>
                </c:pt>
                <c:pt idx="16">
                  <c:v>-7.0399074197391803E-2</c:v>
                </c:pt>
                <c:pt idx="17">
                  <c:v>0.17967404421854052</c:v>
                </c:pt>
                <c:pt idx="18">
                  <c:v>0.17967404421854052</c:v>
                </c:pt>
                <c:pt idx="19">
                  <c:v>0.17967404421854052</c:v>
                </c:pt>
                <c:pt idx="20">
                  <c:v>0.42974716263447288</c:v>
                </c:pt>
                <c:pt idx="21">
                  <c:v>0.42974716263447288</c:v>
                </c:pt>
                <c:pt idx="22">
                  <c:v>0.42974716263447288</c:v>
                </c:pt>
                <c:pt idx="23">
                  <c:v>0.67982028105040515</c:v>
                </c:pt>
                <c:pt idx="24">
                  <c:v>0.67982028105040515</c:v>
                </c:pt>
                <c:pt idx="25">
                  <c:v>0.67982028105040515</c:v>
                </c:pt>
                <c:pt idx="26">
                  <c:v>0.92989339946633753</c:v>
                </c:pt>
                <c:pt idx="27">
                  <c:v>0.92989339946633753</c:v>
                </c:pt>
                <c:pt idx="28">
                  <c:v>0.92989339946633753</c:v>
                </c:pt>
                <c:pt idx="29">
                  <c:v>1.1799665178822698</c:v>
                </c:pt>
                <c:pt idx="30">
                  <c:v>1.1799665178822698</c:v>
                </c:pt>
              </c:numCache>
            </c:numRef>
          </c:xVal>
          <c:yVal>
            <c:numRef>
              <c:f>'NeuralTools-Summary'!$H$1347:$H$1377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0</c:v>
                </c:pt>
                <c:pt idx="10">
                  <c:v>32</c:v>
                </c:pt>
                <c:pt idx="11">
                  <c:v>32</c:v>
                </c:pt>
                <c:pt idx="12">
                  <c:v>0</c:v>
                </c:pt>
                <c:pt idx="13">
                  <c:v>81</c:v>
                </c:pt>
                <c:pt idx="14">
                  <c:v>81</c:v>
                </c:pt>
                <c:pt idx="15">
                  <c:v>0</c:v>
                </c:pt>
                <c:pt idx="16">
                  <c:v>130</c:v>
                </c:pt>
                <c:pt idx="17">
                  <c:v>130</c:v>
                </c:pt>
                <c:pt idx="18">
                  <c:v>0</c:v>
                </c:pt>
                <c:pt idx="19">
                  <c:v>60</c:v>
                </c:pt>
                <c:pt idx="20">
                  <c:v>60</c:v>
                </c:pt>
                <c:pt idx="21">
                  <c:v>0</c:v>
                </c:pt>
                <c:pt idx="22">
                  <c:v>9</c:v>
                </c:pt>
                <c:pt idx="23">
                  <c:v>9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4</c:v>
                </c:pt>
                <c:pt idx="29">
                  <c:v>4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33-4DA3-B78C-EE2DAFA7F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286456"/>
        <c:axId val="482286848"/>
      </c:scatterChart>
      <c:valAx>
        <c:axId val="482286456"/>
        <c:scaling>
          <c:orientation val="minMax"/>
          <c:max val="1.5"/>
          <c:min val="-1.5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82286848"/>
        <c:crossesAt val="-1.0000000000000001E+300"/>
        <c:crossBetween val="midCat"/>
        <c:majorUnit val="0.5"/>
      </c:valAx>
      <c:valAx>
        <c:axId val="482286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8228645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'NeuralTools-Summary'!$H$1003:$H$1332</c:f>
              <c:numCache>
                <c:formatCode>0.00</c:formatCode>
                <c:ptCount val="330"/>
                <c:pt idx="0">
                  <c:v>5.7850000000000001</c:v>
                </c:pt>
                <c:pt idx="1">
                  <c:v>6.6950000000000003</c:v>
                </c:pt>
                <c:pt idx="2">
                  <c:v>9.49</c:v>
                </c:pt>
                <c:pt idx="3">
                  <c:v>10.4</c:v>
                </c:pt>
                <c:pt idx="4">
                  <c:v>4.47</c:v>
                </c:pt>
                <c:pt idx="5">
                  <c:v>10.309999999999999</c:v>
                </c:pt>
                <c:pt idx="6">
                  <c:v>4.3600000000000003</c:v>
                </c:pt>
                <c:pt idx="7">
                  <c:v>4.4000000000000004</c:v>
                </c:pt>
                <c:pt idx="8">
                  <c:v>9.4450000000000003</c:v>
                </c:pt>
                <c:pt idx="9">
                  <c:v>7.3149999999999995</c:v>
                </c:pt>
                <c:pt idx="10">
                  <c:v>4.25</c:v>
                </c:pt>
                <c:pt idx="11">
                  <c:v>9.7899999999999991</c:v>
                </c:pt>
                <c:pt idx="12">
                  <c:v>4.9249999999999998</c:v>
                </c:pt>
                <c:pt idx="13">
                  <c:v>9.9499999999999993</c:v>
                </c:pt>
                <c:pt idx="14">
                  <c:v>9.6150000000000002</c:v>
                </c:pt>
                <c:pt idx="15">
                  <c:v>10.115</c:v>
                </c:pt>
                <c:pt idx="16">
                  <c:v>4.17</c:v>
                </c:pt>
                <c:pt idx="17">
                  <c:v>4.415</c:v>
                </c:pt>
                <c:pt idx="18">
                  <c:v>4.165</c:v>
                </c:pt>
                <c:pt idx="19">
                  <c:v>4.33</c:v>
                </c:pt>
                <c:pt idx="20">
                  <c:v>4.8099999999999996</c:v>
                </c:pt>
                <c:pt idx="21">
                  <c:v>6.05</c:v>
                </c:pt>
                <c:pt idx="22">
                  <c:v>7.54</c:v>
                </c:pt>
                <c:pt idx="23">
                  <c:v>6.99</c:v>
                </c:pt>
                <c:pt idx="24">
                  <c:v>9.1750000000000007</c:v>
                </c:pt>
                <c:pt idx="25">
                  <c:v>8.2850000000000001</c:v>
                </c:pt>
                <c:pt idx="26">
                  <c:v>4.3849999999999998</c:v>
                </c:pt>
                <c:pt idx="27">
                  <c:v>4.17</c:v>
                </c:pt>
                <c:pt idx="28">
                  <c:v>4.0650000000000004</c:v>
                </c:pt>
                <c:pt idx="29">
                  <c:v>4.26</c:v>
                </c:pt>
                <c:pt idx="30">
                  <c:v>10.24</c:v>
                </c:pt>
                <c:pt idx="31">
                  <c:v>4.4400000000000004</c:v>
                </c:pt>
                <c:pt idx="32">
                  <c:v>7.05</c:v>
                </c:pt>
                <c:pt idx="33">
                  <c:v>10.515000000000001</c:v>
                </c:pt>
                <c:pt idx="34">
                  <c:v>4.165</c:v>
                </c:pt>
                <c:pt idx="35">
                  <c:v>7.14</c:v>
                </c:pt>
                <c:pt idx="36">
                  <c:v>10.33</c:v>
                </c:pt>
                <c:pt idx="37">
                  <c:v>10.17</c:v>
                </c:pt>
                <c:pt idx="38">
                  <c:v>4.17</c:v>
                </c:pt>
                <c:pt idx="39">
                  <c:v>4.17</c:v>
                </c:pt>
                <c:pt idx="40">
                  <c:v>4.3049999999999997</c:v>
                </c:pt>
                <c:pt idx="41">
                  <c:v>4.9350000000000005</c:v>
                </c:pt>
                <c:pt idx="42">
                  <c:v>5.5950000000000006</c:v>
                </c:pt>
                <c:pt idx="43">
                  <c:v>7.2149999999999999</c:v>
                </c:pt>
                <c:pt idx="44">
                  <c:v>9.1999999999999993</c:v>
                </c:pt>
                <c:pt idx="45">
                  <c:v>4.2249999999999996</c:v>
                </c:pt>
                <c:pt idx="46">
                  <c:v>8.01</c:v>
                </c:pt>
                <c:pt idx="47">
                  <c:v>4.125</c:v>
                </c:pt>
                <c:pt idx="48">
                  <c:v>4.0999999999999996</c:v>
                </c:pt>
                <c:pt idx="49">
                  <c:v>10.215</c:v>
                </c:pt>
                <c:pt idx="50">
                  <c:v>9.86</c:v>
                </c:pt>
                <c:pt idx="51">
                  <c:v>10.074999999999999</c:v>
                </c:pt>
                <c:pt idx="52">
                  <c:v>4.2149999999999999</c:v>
                </c:pt>
                <c:pt idx="53">
                  <c:v>4.6399999999999997</c:v>
                </c:pt>
                <c:pt idx="54">
                  <c:v>6.76</c:v>
                </c:pt>
                <c:pt idx="55">
                  <c:v>8.57</c:v>
                </c:pt>
                <c:pt idx="56">
                  <c:v>9.17</c:v>
                </c:pt>
                <c:pt idx="57">
                  <c:v>8.9499999999999993</c:v>
                </c:pt>
                <c:pt idx="58">
                  <c:v>4.1950000000000003</c:v>
                </c:pt>
                <c:pt idx="59">
                  <c:v>4.21</c:v>
                </c:pt>
                <c:pt idx="60">
                  <c:v>9.08</c:v>
                </c:pt>
                <c:pt idx="61">
                  <c:v>4.22</c:v>
                </c:pt>
                <c:pt idx="62">
                  <c:v>5.0999999999999996</c:v>
                </c:pt>
                <c:pt idx="63">
                  <c:v>7.58</c:v>
                </c:pt>
                <c:pt idx="64">
                  <c:v>6.6349999999999998</c:v>
                </c:pt>
                <c:pt idx="65">
                  <c:v>9.1499999999999986</c:v>
                </c:pt>
                <c:pt idx="66">
                  <c:v>9.7800000000000011</c:v>
                </c:pt>
                <c:pt idx="67">
                  <c:v>9.6999999999999993</c:v>
                </c:pt>
                <c:pt idx="68">
                  <c:v>3.875</c:v>
                </c:pt>
                <c:pt idx="69">
                  <c:v>7.4849999999999994</c:v>
                </c:pt>
                <c:pt idx="70">
                  <c:v>6.45</c:v>
                </c:pt>
                <c:pt idx="71">
                  <c:v>10.370000000000001</c:v>
                </c:pt>
                <c:pt idx="72">
                  <c:v>9.4749999999999996</c:v>
                </c:pt>
                <c:pt idx="73">
                  <c:v>10.32</c:v>
                </c:pt>
                <c:pt idx="74">
                  <c:v>4.0149999999999997</c:v>
                </c:pt>
                <c:pt idx="75">
                  <c:v>5.15</c:v>
                </c:pt>
                <c:pt idx="76">
                  <c:v>5.84</c:v>
                </c:pt>
                <c:pt idx="77">
                  <c:v>9.9949999999999992</c:v>
                </c:pt>
                <c:pt idx="78">
                  <c:v>4.87</c:v>
                </c:pt>
                <c:pt idx="79">
                  <c:v>9.75</c:v>
                </c:pt>
                <c:pt idx="80">
                  <c:v>6.1150000000000002</c:v>
                </c:pt>
                <c:pt idx="81">
                  <c:v>10.050000000000001</c:v>
                </c:pt>
                <c:pt idx="82">
                  <c:v>7.3449999999999998</c:v>
                </c:pt>
                <c:pt idx="83">
                  <c:v>5.2750000000000004</c:v>
                </c:pt>
                <c:pt idx="84">
                  <c:v>5.5600000000000005</c:v>
                </c:pt>
                <c:pt idx="85">
                  <c:v>4.8049999999999997</c:v>
                </c:pt>
                <c:pt idx="86">
                  <c:v>5.26</c:v>
                </c:pt>
                <c:pt idx="87">
                  <c:v>9.39</c:v>
                </c:pt>
                <c:pt idx="88">
                  <c:v>5.4749999999999996</c:v>
                </c:pt>
                <c:pt idx="89">
                  <c:v>9.6349999999999998</c:v>
                </c:pt>
                <c:pt idx="90">
                  <c:v>10.199999999999999</c:v>
                </c:pt>
                <c:pt idx="91">
                  <c:v>3.67</c:v>
                </c:pt>
                <c:pt idx="92">
                  <c:v>6.44</c:v>
                </c:pt>
                <c:pt idx="93">
                  <c:v>7.15</c:v>
                </c:pt>
                <c:pt idx="94">
                  <c:v>8.0850000000000009</c:v>
                </c:pt>
                <c:pt idx="95">
                  <c:v>9.0649999999999995</c:v>
                </c:pt>
                <c:pt idx="96">
                  <c:v>9.004999999999999</c:v>
                </c:pt>
                <c:pt idx="97">
                  <c:v>4.4250000000000007</c:v>
                </c:pt>
                <c:pt idx="98">
                  <c:v>9.3350000000000009</c:v>
                </c:pt>
                <c:pt idx="99">
                  <c:v>7.7799999999999994</c:v>
                </c:pt>
                <c:pt idx="100">
                  <c:v>9</c:v>
                </c:pt>
                <c:pt idx="101">
                  <c:v>4.22</c:v>
                </c:pt>
                <c:pt idx="102">
                  <c:v>4.18</c:v>
                </c:pt>
                <c:pt idx="103">
                  <c:v>4.5600000000000005</c:v>
                </c:pt>
                <c:pt idx="104">
                  <c:v>6.6349999999999998</c:v>
                </c:pt>
                <c:pt idx="105">
                  <c:v>5.77</c:v>
                </c:pt>
                <c:pt idx="106">
                  <c:v>9.4149999999999991</c:v>
                </c:pt>
                <c:pt idx="107">
                  <c:v>9.1149999999999984</c:v>
                </c:pt>
                <c:pt idx="108">
                  <c:v>9.7800000000000011</c:v>
                </c:pt>
                <c:pt idx="109">
                  <c:v>9.629999999999999</c:v>
                </c:pt>
                <c:pt idx="110">
                  <c:v>9.7800000000000011</c:v>
                </c:pt>
                <c:pt idx="111">
                  <c:v>4.18</c:v>
                </c:pt>
                <c:pt idx="112">
                  <c:v>5.0749999999999993</c:v>
                </c:pt>
                <c:pt idx="113">
                  <c:v>4.3849999999999998</c:v>
                </c:pt>
                <c:pt idx="114">
                  <c:v>7.3049999999999997</c:v>
                </c:pt>
                <c:pt idx="115">
                  <c:v>10.25</c:v>
                </c:pt>
                <c:pt idx="116">
                  <c:v>10.199999999999999</c:v>
                </c:pt>
                <c:pt idx="117">
                  <c:v>4.17</c:v>
                </c:pt>
                <c:pt idx="118">
                  <c:v>9.3800000000000008</c:v>
                </c:pt>
                <c:pt idx="119">
                  <c:v>9.1999999999999993</c:v>
                </c:pt>
                <c:pt idx="120">
                  <c:v>10.32</c:v>
                </c:pt>
                <c:pt idx="121">
                  <c:v>10.220000000000001</c:v>
                </c:pt>
                <c:pt idx="122">
                  <c:v>10.28</c:v>
                </c:pt>
                <c:pt idx="123">
                  <c:v>4.2699999999999996</c:v>
                </c:pt>
                <c:pt idx="124">
                  <c:v>4.3100000000000005</c:v>
                </c:pt>
                <c:pt idx="125">
                  <c:v>5.73</c:v>
                </c:pt>
                <c:pt idx="126">
                  <c:v>10.31</c:v>
                </c:pt>
                <c:pt idx="127">
                  <c:v>10.215</c:v>
                </c:pt>
                <c:pt idx="128">
                  <c:v>10.295</c:v>
                </c:pt>
                <c:pt idx="129">
                  <c:v>10.27</c:v>
                </c:pt>
                <c:pt idx="130">
                  <c:v>4.3100000000000005</c:v>
                </c:pt>
                <c:pt idx="131">
                  <c:v>4.99</c:v>
                </c:pt>
                <c:pt idx="132">
                  <c:v>9.89</c:v>
                </c:pt>
                <c:pt idx="133">
                  <c:v>10</c:v>
                </c:pt>
                <c:pt idx="134">
                  <c:v>10.504999999999999</c:v>
                </c:pt>
                <c:pt idx="135">
                  <c:v>4.26</c:v>
                </c:pt>
                <c:pt idx="136">
                  <c:v>5.7449999999999992</c:v>
                </c:pt>
                <c:pt idx="137">
                  <c:v>8.99</c:v>
                </c:pt>
                <c:pt idx="138">
                  <c:v>9.7899999999999991</c:v>
                </c:pt>
                <c:pt idx="139">
                  <c:v>10.295</c:v>
                </c:pt>
                <c:pt idx="140">
                  <c:v>9.36</c:v>
                </c:pt>
                <c:pt idx="141">
                  <c:v>4.1899999999999995</c:v>
                </c:pt>
                <c:pt idx="142">
                  <c:v>6.96</c:v>
                </c:pt>
                <c:pt idx="143">
                  <c:v>9.4649999999999999</c:v>
                </c:pt>
                <c:pt idx="144">
                  <c:v>10.175000000000001</c:v>
                </c:pt>
                <c:pt idx="145">
                  <c:v>4.6550000000000002</c:v>
                </c:pt>
                <c:pt idx="146">
                  <c:v>5.55</c:v>
                </c:pt>
                <c:pt idx="147">
                  <c:v>8.83</c:v>
                </c:pt>
                <c:pt idx="148">
                  <c:v>9.5150000000000006</c:v>
                </c:pt>
                <c:pt idx="149">
                  <c:v>8.8550000000000004</c:v>
                </c:pt>
                <c:pt idx="150">
                  <c:v>9.2650000000000006</c:v>
                </c:pt>
                <c:pt idx="151">
                  <c:v>4.72</c:v>
                </c:pt>
                <c:pt idx="152">
                  <c:v>5.3599999999999994</c:v>
                </c:pt>
                <c:pt idx="153">
                  <c:v>8.31</c:v>
                </c:pt>
                <c:pt idx="154">
                  <c:v>7.3599999999999994</c:v>
                </c:pt>
                <c:pt idx="155">
                  <c:v>9.6</c:v>
                </c:pt>
                <c:pt idx="156">
                  <c:v>6.8599999999999994</c:v>
                </c:pt>
                <c:pt idx="157">
                  <c:v>4.26</c:v>
                </c:pt>
                <c:pt idx="158">
                  <c:v>8.754999999999999</c:v>
                </c:pt>
                <c:pt idx="159">
                  <c:v>9.43</c:v>
                </c:pt>
                <c:pt idx="160">
                  <c:v>4.93</c:v>
                </c:pt>
                <c:pt idx="161">
                  <c:v>7.02</c:v>
                </c:pt>
                <c:pt idx="162">
                  <c:v>4.3599999999999994</c:v>
                </c:pt>
                <c:pt idx="163">
                  <c:v>6.17</c:v>
                </c:pt>
                <c:pt idx="164">
                  <c:v>4.1399999999999997</c:v>
                </c:pt>
                <c:pt idx="165">
                  <c:v>9.3699999999999992</c:v>
                </c:pt>
                <c:pt idx="166">
                  <c:v>4.1099999999999994</c:v>
                </c:pt>
                <c:pt idx="167">
                  <c:v>5.1099999999999994</c:v>
                </c:pt>
                <c:pt idx="168">
                  <c:v>4.88</c:v>
                </c:pt>
                <c:pt idx="169">
                  <c:v>6.15</c:v>
                </c:pt>
                <c:pt idx="170">
                  <c:v>9.31</c:v>
                </c:pt>
                <c:pt idx="171">
                  <c:v>9.4749999999999996</c:v>
                </c:pt>
                <c:pt idx="172">
                  <c:v>4.7650000000000006</c:v>
                </c:pt>
                <c:pt idx="173">
                  <c:v>5.8550000000000004</c:v>
                </c:pt>
                <c:pt idx="174">
                  <c:v>5.52</c:v>
                </c:pt>
                <c:pt idx="175">
                  <c:v>10.45</c:v>
                </c:pt>
                <c:pt idx="176">
                  <c:v>3.9400000000000004</c:v>
                </c:pt>
                <c:pt idx="177">
                  <c:v>4.51</c:v>
                </c:pt>
                <c:pt idx="178">
                  <c:v>5.07</c:v>
                </c:pt>
                <c:pt idx="179">
                  <c:v>10.274999999999999</c:v>
                </c:pt>
                <c:pt idx="180">
                  <c:v>10.215</c:v>
                </c:pt>
                <c:pt idx="181">
                  <c:v>4.22</c:v>
                </c:pt>
                <c:pt idx="182">
                  <c:v>5.15</c:v>
                </c:pt>
                <c:pt idx="183">
                  <c:v>6.6050000000000004</c:v>
                </c:pt>
                <c:pt idx="184">
                  <c:v>7.31</c:v>
                </c:pt>
                <c:pt idx="185">
                  <c:v>10.030000000000001</c:v>
                </c:pt>
                <c:pt idx="186">
                  <c:v>6.165</c:v>
                </c:pt>
                <c:pt idx="187">
                  <c:v>4.9800000000000004</c:v>
                </c:pt>
                <c:pt idx="188">
                  <c:v>4.1550000000000002</c:v>
                </c:pt>
                <c:pt idx="189">
                  <c:v>7.7650000000000006</c:v>
                </c:pt>
                <c:pt idx="190">
                  <c:v>8.7650000000000006</c:v>
                </c:pt>
                <c:pt idx="191">
                  <c:v>9.42</c:v>
                </c:pt>
                <c:pt idx="192">
                  <c:v>4.0999999999999996</c:v>
                </c:pt>
                <c:pt idx="193">
                  <c:v>4.1500000000000004</c:v>
                </c:pt>
                <c:pt idx="194">
                  <c:v>4.2</c:v>
                </c:pt>
                <c:pt idx="195">
                  <c:v>5.0350000000000001</c:v>
                </c:pt>
                <c:pt idx="196">
                  <c:v>5.5</c:v>
                </c:pt>
                <c:pt idx="197">
                  <c:v>7.1850000000000005</c:v>
                </c:pt>
                <c:pt idx="198">
                  <c:v>8.1849999999999987</c:v>
                </c:pt>
                <c:pt idx="199">
                  <c:v>10.18</c:v>
                </c:pt>
                <c:pt idx="200">
                  <c:v>4.3100000000000005</c:v>
                </c:pt>
                <c:pt idx="201">
                  <c:v>4.29</c:v>
                </c:pt>
                <c:pt idx="202">
                  <c:v>9.17</c:v>
                </c:pt>
                <c:pt idx="203">
                  <c:v>3.8600000000000003</c:v>
                </c:pt>
                <c:pt idx="204">
                  <c:v>4.04</c:v>
                </c:pt>
                <c:pt idx="205">
                  <c:v>6.76</c:v>
                </c:pt>
                <c:pt idx="206">
                  <c:v>9.3699999999999992</c:v>
                </c:pt>
                <c:pt idx="207">
                  <c:v>9.8800000000000008</c:v>
                </c:pt>
                <c:pt idx="208">
                  <c:v>3.9400000000000004</c:v>
                </c:pt>
                <c:pt idx="209">
                  <c:v>5.2349999999999994</c:v>
                </c:pt>
                <c:pt idx="210">
                  <c:v>6.1050000000000004</c:v>
                </c:pt>
                <c:pt idx="211">
                  <c:v>8.6649999999999991</c:v>
                </c:pt>
                <c:pt idx="212">
                  <c:v>3.97</c:v>
                </c:pt>
                <c:pt idx="213">
                  <c:v>10.265000000000001</c:v>
                </c:pt>
                <c:pt idx="214">
                  <c:v>4.5199999999999996</c:v>
                </c:pt>
                <c:pt idx="215">
                  <c:v>4.2050000000000001</c:v>
                </c:pt>
                <c:pt idx="216">
                  <c:v>7.5950000000000006</c:v>
                </c:pt>
                <c:pt idx="217">
                  <c:v>10.32</c:v>
                </c:pt>
                <c:pt idx="218">
                  <c:v>10.285</c:v>
                </c:pt>
                <c:pt idx="219">
                  <c:v>10.365</c:v>
                </c:pt>
                <c:pt idx="220">
                  <c:v>9.3650000000000002</c:v>
                </c:pt>
                <c:pt idx="221">
                  <c:v>6.71</c:v>
                </c:pt>
                <c:pt idx="222">
                  <c:v>9.6199999999999992</c:v>
                </c:pt>
                <c:pt idx="223">
                  <c:v>10.219999999999999</c:v>
                </c:pt>
                <c:pt idx="224">
                  <c:v>4.24</c:v>
                </c:pt>
                <c:pt idx="225">
                  <c:v>7.16</c:v>
                </c:pt>
                <c:pt idx="226">
                  <c:v>5.64</c:v>
                </c:pt>
                <c:pt idx="227">
                  <c:v>10.39</c:v>
                </c:pt>
                <c:pt idx="228">
                  <c:v>7.23</c:v>
                </c:pt>
                <c:pt idx="229">
                  <c:v>6.4550000000000001</c:v>
                </c:pt>
                <c:pt idx="230">
                  <c:v>4.0149999999999997</c:v>
                </c:pt>
                <c:pt idx="231">
                  <c:v>4.5350000000000001</c:v>
                </c:pt>
                <c:pt idx="232">
                  <c:v>4.22</c:v>
                </c:pt>
                <c:pt idx="233">
                  <c:v>8.2899999999999991</c:v>
                </c:pt>
                <c:pt idx="234">
                  <c:v>4.1150000000000002</c:v>
                </c:pt>
                <c:pt idx="235">
                  <c:v>4.12</c:v>
                </c:pt>
                <c:pt idx="236">
                  <c:v>5.1749999999999998</c:v>
                </c:pt>
                <c:pt idx="237">
                  <c:v>6.81</c:v>
                </c:pt>
                <c:pt idx="238">
                  <c:v>7.9</c:v>
                </c:pt>
                <c:pt idx="239">
                  <c:v>4.1549999999999994</c:v>
                </c:pt>
                <c:pt idx="240">
                  <c:v>10.324999999999999</c:v>
                </c:pt>
                <c:pt idx="241">
                  <c:v>9.9</c:v>
                </c:pt>
                <c:pt idx="242">
                  <c:v>4.3650000000000002</c:v>
                </c:pt>
                <c:pt idx="243">
                  <c:v>4.3449999999999998</c:v>
                </c:pt>
                <c:pt idx="244">
                  <c:v>4.6749999999999998</c:v>
                </c:pt>
                <c:pt idx="245">
                  <c:v>8.3550000000000004</c:v>
                </c:pt>
                <c:pt idx="246">
                  <c:v>9.25</c:v>
                </c:pt>
                <c:pt idx="247">
                  <c:v>10.52</c:v>
                </c:pt>
                <c:pt idx="248">
                  <c:v>4.34</c:v>
                </c:pt>
                <c:pt idx="249">
                  <c:v>4.4049999999999994</c:v>
                </c:pt>
                <c:pt idx="250">
                  <c:v>4.76</c:v>
                </c:pt>
                <c:pt idx="251">
                  <c:v>5.57</c:v>
                </c:pt>
                <c:pt idx="252">
                  <c:v>9.129999999999999</c:v>
                </c:pt>
                <c:pt idx="253">
                  <c:v>8.4250000000000007</c:v>
                </c:pt>
                <c:pt idx="254">
                  <c:v>5.9249999999999998</c:v>
                </c:pt>
                <c:pt idx="255">
                  <c:v>4.42</c:v>
                </c:pt>
                <c:pt idx="256">
                  <c:v>10.33</c:v>
                </c:pt>
                <c:pt idx="257">
                  <c:v>10.210000000000001</c:v>
                </c:pt>
                <c:pt idx="258">
                  <c:v>10.344999999999999</c:v>
                </c:pt>
                <c:pt idx="259">
                  <c:v>5.2850000000000001</c:v>
                </c:pt>
                <c:pt idx="260">
                  <c:v>6.02</c:v>
                </c:pt>
                <c:pt idx="261">
                  <c:v>9.41</c:v>
                </c:pt>
                <c:pt idx="262">
                  <c:v>4.3150000000000004</c:v>
                </c:pt>
                <c:pt idx="263">
                  <c:v>4.4649999999999999</c:v>
                </c:pt>
                <c:pt idx="264">
                  <c:v>8.31</c:v>
                </c:pt>
                <c:pt idx="265">
                  <c:v>7.4550000000000001</c:v>
                </c:pt>
                <c:pt idx="266">
                  <c:v>8.4400000000000013</c:v>
                </c:pt>
                <c:pt idx="267">
                  <c:v>9.35</c:v>
                </c:pt>
                <c:pt idx="268">
                  <c:v>4.2949999999999999</c:v>
                </c:pt>
                <c:pt idx="269">
                  <c:v>5.09</c:v>
                </c:pt>
                <c:pt idx="270">
                  <c:v>7.14</c:v>
                </c:pt>
                <c:pt idx="271">
                  <c:v>9.06</c:v>
                </c:pt>
                <c:pt idx="272">
                  <c:v>9.0399999999999991</c:v>
                </c:pt>
                <c:pt idx="273">
                  <c:v>9.18</c:v>
                </c:pt>
                <c:pt idx="274">
                  <c:v>6.7850000000000001</c:v>
                </c:pt>
                <c:pt idx="275">
                  <c:v>4.8550000000000004</c:v>
                </c:pt>
                <c:pt idx="276">
                  <c:v>4.3499999999999996</c:v>
                </c:pt>
                <c:pt idx="277">
                  <c:v>8.93</c:v>
                </c:pt>
                <c:pt idx="278">
                  <c:v>9.1999999999999993</c:v>
                </c:pt>
                <c:pt idx="279">
                  <c:v>9.44</c:v>
                </c:pt>
                <c:pt idx="280">
                  <c:v>4.5049999999999999</c:v>
                </c:pt>
                <c:pt idx="281">
                  <c:v>5.32</c:v>
                </c:pt>
                <c:pt idx="282">
                  <c:v>9.3350000000000009</c:v>
                </c:pt>
                <c:pt idx="283">
                  <c:v>5.05</c:v>
                </c:pt>
                <c:pt idx="284">
                  <c:v>5.5049999999999999</c:v>
                </c:pt>
                <c:pt idx="285">
                  <c:v>6.32</c:v>
                </c:pt>
                <c:pt idx="286">
                  <c:v>7.5250000000000004</c:v>
                </c:pt>
                <c:pt idx="287">
                  <c:v>10.48</c:v>
                </c:pt>
                <c:pt idx="288">
                  <c:v>10.26</c:v>
                </c:pt>
                <c:pt idx="289">
                  <c:v>4.38</c:v>
                </c:pt>
                <c:pt idx="290">
                  <c:v>4.68</c:v>
                </c:pt>
                <c:pt idx="291">
                  <c:v>5.0950000000000006</c:v>
                </c:pt>
                <c:pt idx="292">
                  <c:v>6.2449999999999992</c:v>
                </c:pt>
                <c:pt idx="293">
                  <c:v>8.17</c:v>
                </c:pt>
                <c:pt idx="294">
                  <c:v>9.245000000000001</c:v>
                </c:pt>
                <c:pt idx="295">
                  <c:v>10.07</c:v>
                </c:pt>
                <c:pt idx="296">
                  <c:v>10.414999999999999</c:v>
                </c:pt>
                <c:pt idx="297">
                  <c:v>4.4649999999999999</c:v>
                </c:pt>
                <c:pt idx="298">
                  <c:v>4.47</c:v>
                </c:pt>
                <c:pt idx="299">
                  <c:v>5.165</c:v>
                </c:pt>
                <c:pt idx="300">
                  <c:v>6.5649999999999995</c:v>
                </c:pt>
                <c:pt idx="301">
                  <c:v>7.625</c:v>
                </c:pt>
                <c:pt idx="302">
                  <c:v>10.39</c:v>
                </c:pt>
                <c:pt idx="303">
                  <c:v>6.8449999999999998</c:v>
                </c:pt>
                <c:pt idx="304">
                  <c:v>9.129999999999999</c:v>
                </c:pt>
                <c:pt idx="305">
                  <c:v>9.99</c:v>
                </c:pt>
                <c:pt idx="306">
                  <c:v>10.225000000000001</c:v>
                </c:pt>
                <c:pt idx="307">
                  <c:v>10.61</c:v>
                </c:pt>
                <c:pt idx="308">
                  <c:v>10.29</c:v>
                </c:pt>
                <c:pt idx="309">
                  <c:v>4.32</c:v>
                </c:pt>
                <c:pt idx="310">
                  <c:v>7.2249999999999996</c:v>
                </c:pt>
                <c:pt idx="311">
                  <c:v>8.8049999999999997</c:v>
                </c:pt>
                <c:pt idx="312">
                  <c:v>10.370000000000001</c:v>
                </c:pt>
                <c:pt idx="313">
                  <c:v>10.265000000000001</c:v>
                </c:pt>
                <c:pt idx="314">
                  <c:v>4.57</c:v>
                </c:pt>
                <c:pt idx="315">
                  <c:v>10.484999999999999</c:v>
                </c:pt>
                <c:pt idx="316">
                  <c:v>8.2899999999999991</c:v>
                </c:pt>
                <c:pt idx="317">
                  <c:v>10.515000000000001</c:v>
                </c:pt>
                <c:pt idx="318">
                  <c:v>4.4000000000000004</c:v>
                </c:pt>
                <c:pt idx="319">
                  <c:v>5.14</c:v>
                </c:pt>
                <c:pt idx="320">
                  <c:v>7.8049999999999997</c:v>
                </c:pt>
                <c:pt idx="321">
                  <c:v>9.3849999999999998</c:v>
                </c:pt>
                <c:pt idx="322">
                  <c:v>4.4749999999999996</c:v>
                </c:pt>
                <c:pt idx="323">
                  <c:v>5.7450000000000001</c:v>
                </c:pt>
                <c:pt idx="324">
                  <c:v>7.4749999999999996</c:v>
                </c:pt>
                <c:pt idx="325">
                  <c:v>9.5</c:v>
                </c:pt>
                <c:pt idx="326">
                  <c:v>9.42</c:v>
                </c:pt>
                <c:pt idx="327">
                  <c:v>5.8049999999999997</c:v>
                </c:pt>
                <c:pt idx="328">
                  <c:v>8.4649999999999999</c:v>
                </c:pt>
                <c:pt idx="329">
                  <c:v>9.8099999999999987</c:v>
                </c:pt>
              </c:numCache>
            </c:numRef>
          </c:xVal>
          <c:yVal>
            <c:numRef>
              <c:f>'NeuralTools-Summary'!$I$1003:$I$1332</c:f>
              <c:numCache>
                <c:formatCode>0.00</c:formatCode>
                <c:ptCount val="330"/>
                <c:pt idx="0">
                  <c:v>6.0125699566826354</c:v>
                </c:pt>
                <c:pt idx="1">
                  <c:v>7.0553639886343502</c:v>
                </c:pt>
                <c:pt idx="2">
                  <c:v>9.8683147360339554</c:v>
                </c:pt>
                <c:pt idx="3">
                  <c:v>10.142160296104873</c:v>
                </c:pt>
                <c:pt idx="4">
                  <c:v>4.4033055028871431</c:v>
                </c:pt>
                <c:pt idx="5">
                  <c:v>10.349527424818032</c:v>
                </c:pt>
                <c:pt idx="6">
                  <c:v>4.115588489526556</c:v>
                </c:pt>
                <c:pt idx="7">
                  <c:v>4.082792179118151</c:v>
                </c:pt>
                <c:pt idx="8">
                  <c:v>9.9263338740261755</c:v>
                </c:pt>
                <c:pt idx="9">
                  <c:v>7.8822563741087528</c:v>
                </c:pt>
                <c:pt idx="10">
                  <c:v>4.2556918561467736</c:v>
                </c:pt>
                <c:pt idx="11">
                  <c:v>9.3602212368388216</c:v>
                </c:pt>
                <c:pt idx="12">
                  <c:v>5.3513692694028379</c:v>
                </c:pt>
                <c:pt idx="13">
                  <c:v>9.7586794181766692</c:v>
                </c:pt>
                <c:pt idx="14">
                  <c:v>9.6210057754705094</c:v>
                </c:pt>
                <c:pt idx="15">
                  <c:v>9.9504292074762617</c:v>
                </c:pt>
                <c:pt idx="16">
                  <c:v>4.4145405731005853</c:v>
                </c:pt>
                <c:pt idx="17">
                  <c:v>4.8358170031559444</c:v>
                </c:pt>
                <c:pt idx="18">
                  <c:v>4.331006247846239</c:v>
                </c:pt>
                <c:pt idx="19">
                  <c:v>4.5621554062424865</c:v>
                </c:pt>
                <c:pt idx="20">
                  <c:v>4.749270013955039</c:v>
                </c:pt>
                <c:pt idx="21">
                  <c:v>5.8052413318074674</c:v>
                </c:pt>
                <c:pt idx="22">
                  <c:v>7.4334294666806642</c:v>
                </c:pt>
                <c:pt idx="23">
                  <c:v>6.6023013479589716</c:v>
                </c:pt>
                <c:pt idx="24">
                  <c:v>9.0666850656547098</c:v>
                </c:pt>
                <c:pt idx="25">
                  <c:v>8.1596260375550536</c:v>
                </c:pt>
                <c:pt idx="26">
                  <c:v>4.2976772291748464</c:v>
                </c:pt>
                <c:pt idx="27">
                  <c:v>4.0552514716920651</c:v>
                </c:pt>
                <c:pt idx="28">
                  <c:v>4.1016746219802815</c:v>
                </c:pt>
                <c:pt idx="29">
                  <c:v>4.396931848603753</c:v>
                </c:pt>
                <c:pt idx="30">
                  <c:v>10.106731507204174</c:v>
                </c:pt>
                <c:pt idx="31">
                  <c:v>4.3676479292039527</c:v>
                </c:pt>
                <c:pt idx="32">
                  <c:v>7.8413784676334641</c:v>
                </c:pt>
                <c:pt idx="33">
                  <c:v>10.340294538920929</c:v>
                </c:pt>
                <c:pt idx="34">
                  <c:v>4.1463312874204687</c:v>
                </c:pt>
                <c:pt idx="35">
                  <c:v>7.5740039617668069</c:v>
                </c:pt>
                <c:pt idx="36">
                  <c:v>10.334355412567099</c:v>
                </c:pt>
                <c:pt idx="37">
                  <c:v>10.350302267402302</c:v>
                </c:pt>
                <c:pt idx="38">
                  <c:v>4.0550258486046191</c:v>
                </c:pt>
                <c:pt idx="39">
                  <c:v>4.0989399148044292</c:v>
                </c:pt>
                <c:pt idx="40">
                  <c:v>4.0799975903393486</c:v>
                </c:pt>
                <c:pt idx="41">
                  <c:v>4.8718516331792507</c:v>
                </c:pt>
                <c:pt idx="42">
                  <c:v>5.5009752503493941</c:v>
                </c:pt>
                <c:pt idx="43">
                  <c:v>7.3389831751413972</c:v>
                </c:pt>
                <c:pt idx="44">
                  <c:v>9.0993758803194797</c:v>
                </c:pt>
                <c:pt idx="45">
                  <c:v>4.3877400483227582</c:v>
                </c:pt>
                <c:pt idx="46">
                  <c:v>8.4962604296953987</c:v>
                </c:pt>
                <c:pt idx="47">
                  <c:v>4.1200976180564268</c:v>
                </c:pt>
                <c:pt idx="48">
                  <c:v>4.2164533457097981</c:v>
                </c:pt>
                <c:pt idx="49">
                  <c:v>10.10119822005522</c:v>
                </c:pt>
                <c:pt idx="50">
                  <c:v>9.7495531193143119</c:v>
                </c:pt>
                <c:pt idx="51">
                  <c:v>9.9479290682087491</c:v>
                </c:pt>
                <c:pt idx="52">
                  <c:v>4.1226926463469011</c:v>
                </c:pt>
                <c:pt idx="53">
                  <c:v>4.3577099386134126</c:v>
                </c:pt>
                <c:pt idx="54">
                  <c:v>7.133206021463157</c:v>
                </c:pt>
                <c:pt idx="55">
                  <c:v>8.9064751594968428</c:v>
                </c:pt>
                <c:pt idx="56">
                  <c:v>9.6468525791203756</c:v>
                </c:pt>
                <c:pt idx="57">
                  <c:v>9.1112395661336567</c:v>
                </c:pt>
                <c:pt idx="58">
                  <c:v>4.3577099386134126</c:v>
                </c:pt>
                <c:pt idx="59">
                  <c:v>4.2081159805590227</c:v>
                </c:pt>
                <c:pt idx="60">
                  <c:v>9.738536007812078</c:v>
                </c:pt>
                <c:pt idx="61">
                  <c:v>4.1786511218521216</c:v>
                </c:pt>
                <c:pt idx="62">
                  <c:v>5.2008627914236198</c:v>
                </c:pt>
                <c:pt idx="63">
                  <c:v>7.4049522941049259</c:v>
                </c:pt>
                <c:pt idx="64">
                  <c:v>6.6477338737325384</c:v>
                </c:pt>
                <c:pt idx="65">
                  <c:v>8.7281796215076213</c:v>
                </c:pt>
                <c:pt idx="66">
                  <c:v>9.5100277046283672</c:v>
                </c:pt>
                <c:pt idx="67">
                  <c:v>9.6517692455079924</c:v>
                </c:pt>
                <c:pt idx="68">
                  <c:v>4.0984894027339731</c:v>
                </c:pt>
                <c:pt idx="69">
                  <c:v>7.6184897173649411</c:v>
                </c:pt>
                <c:pt idx="70">
                  <c:v>6.6780176473280424</c:v>
                </c:pt>
                <c:pt idx="71">
                  <c:v>10.077214023517985</c:v>
                </c:pt>
                <c:pt idx="72">
                  <c:v>9.7283870419135088</c:v>
                </c:pt>
                <c:pt idx="73">
                  <c:v>10.343754179703295</c:v>
                </c:pt>
                <c:pt idx="74">
                  <c:v>4.0993557620931647</c:v>
                </c:pt>
                <c:pt idx="75">
                  <c:v>4.8589722904554522</c:v>
                </c:pt>
                <c:pt idx="76">
                  <c:v>5.7061921927984613</c:v>
                </c:pt>
                <c:pt idx="77">
                  <c:v>10.065775540923575</c:v>
                </c:pt>
                <c:pt idx="78">
                  <c:v>4.7806177828158241</c:v>
                </c:pt>
                <c:pt idx="79">
                  <c:v>8.9894338430431038</c:v>
                </c:pt>
                <c:pt idx="80">
                  <c:v>6.2540317624734572</c:v>
                </c:pt>
                <c:pt idx="81">
                  <c:v>9.4383916566954085</c:v>
                </c:pt>
                <c:pt idx="82">
                  <c:v>7.4062547607925477</c:v>
                </c:pt>
                <c:pt idx="83">
                  <c:v>4.9265694271908549</c:v>
                </c:pt>
                <c:pt idx="84">
                  <c:v>5.2096207776751786</c:v>
                </c:pt>
                <c:pt idx="85">
                  <c:v>4.6954904177965791</c:v>
                </c:pt>
                <c:pt idx="86">
                  <c:v>5.0412987130080715</c:v>
                </c:pt>
                <c:pt idx="87">
                  <c:v>9.4875306426400101</c:v>
                </c:pt>
                <c:pt idx="88">
                  <c:v>5.7787333893820438</c:v>
                </c:pt>
                <c:pt idx="89">
                  <c:v>9.3618454196623802</c:v>
                </c:pt>
                <c:pt idx="90">
                  <c:v>9.9607225999923479</c:v>
                </c:pt>
                <c:pt idx="91">
                  <c:v>4.3209037695910837</c:v>
                </c:pt>
                <c:pt idx="92">
                  <c:v>7.2477873218585591</c:v>
                </c:pt>
                <c:pt idx="93">
                  <c:v>8.1512037425960973</c:v>
                </c:pt>
                <c:pt idx="94">
                  <c:v>8.8323807954807947</c:v>
                </c:pt>
                <c:pt idx="95">
                  <c:v>9.5085219137671597</c:v>
                </c:pt>
                <c:pt idx="96">
                  <c:v>8.0849826106383595</c:v>
                </c:pt>
                <c:pt idx="97">
                  <c:v>4.1606459520453907</c:v>
                </c:pt>
                <c:pt idx="98">
                  <c:v>9.2486014844873932</c:v>
                </c:pt>
                <c:pt idx="99">
                  <c:v>6.6000334821177296</c:v>
                </c:pt>
                <c:pt idx="100">
                  <c:v>9.6129924610443798</c:v>
                </c:pt>
                <c:pt idx="101">
                  <c:v>4.2328362931385541</c:v>
                </c:pt>
                <c:pt idx="102">
                  <c:v>4.3308965406192836</c:v>
                </c:pt>
                <c:pt idx="103">
                  <c:v>4.8812854166719184</c:v>
                </c:pt>
                <c:pt idx="104">
                  <c:v>6.4936953618983466</c:v>
                </c:pt>
                <c:pt idx="105">
                  <c:v>5.7126992672000618</c:v>
                </c:pt>
                <c:pt idx="106">
                  <c:v>9.2700554325592499</c:v>
                </c:pt>
                <c:pt idx="107">
                  <c:v>8.6440416862151359</c:v>
                </c:pt>
                <c:pt idx="108">
                  <c:v>9.4984885303585074</c:v>
                </c:pt>
                <c:pt idx="109">
                  <c:v>9.6102326597379939</c:v>
                </c:pt>
                <c:pt idx="110">
                  <c:v>9.6514584588402794</c:v>
                </c:pt>
                <c:pt idx="111">
                  <c:v>4.2133731859404211</c:v>
                </c:pt>
                <c:pt idx="112">
                  <c:v>5.2738915613748496</c:v>
                </c:pt>
                <c:pt idx="113">
                  <c:v>4.6671430112426382</c:v>
                </c:pt>
                <c:pt idx="114">
                  <c:v>7.2575750790776166</c:v>
                </c:pt>
                <c:pt idx="115">
                  <c:v>10.339058095503365</c:v>
                </c:pt>
                <c:pt idx="116">
                  <c:v>10.367468500666533</c:v>
                </c:pt>
                <c:pt idx="117">
                  <c:v>4.3934019195431855</c:v>
                </c:pt>
                <c:pt idx="118">
                  <c:v>8.9646726909482375</c:v>
                </c:pt>
                <c:pt idx="119">
                  <c:v>8.090061169367166</c:v>
                </c:pt>
                <c:pt idx="120">
                  <c:v>10.158705690650972</c:v>
                </c:pt>
                <c:pt idx="121">
                  <c:v>10.30549274936984</c:v>
                </c:pt>
                <c:pt idx="122">
                  <c:v>10.355291071196138</c:v>
                </c:pt>
                <c:pt idx="123">
                  <c:v>4.1424287681843239</c:v>
                </c:pt>
                <c:pt idx="124">
                  <c:v>4.2513022805625269</c:v>
                </c:pt>
                <c:pt idx="125">
                  <c:v>5.5872198775932338</c:v>
                </c:pt>
                <c:pt idx="126">
                  <c:v>9.88574876789645</c:v>
                </c:pt>
                <c:pt idx="127">
                  <c:v>10.1861636530735</c:v>
                </c:pt>
                <c:pt idx="128">
                  <c:v>10.372996978610725</c:v>
                </c:pt>
                <c:pt idx="129">
                  <c:v>10.346621868485311</c:v>
                </c:pt>
                <c:pt idx="130">
                  <c:v>4.145082239815066</c:v>
                </c:pt>
                <c:pt idx="131">
                  <c:v>5.0393259519912252</c:v>
                </c:pt>
                <c:pt idx="132">
                  <c:v>9.4596253808310617</c:v>
                </c:pt>
                <c:pt idx="133">
                  <c:v>8.9218026164293569</c:v>
                </c:pt>
                <c:pt idx="134">
                  <c:v>10.33327422332094</c:v>
                </c:pt>
                <c:pt idx="135">
                  <c:v>4.0977416678937875</c:v>
                </c:pt>
                <c:pt idx="136">
                  <c:v>5.3677070120019419</c:v>
                </c:pt>
                <c:pt idx="137">
                  <c:v>9.1513950895950877</c:v>
                </c:pt>
                <c:pt idx="138">
                  <c:v>9.9140168575099032</c:v>
                </c:pt>
                <c:pt idx="139">
                  <c:v>10.105382680578135</c:v>
                </c:pt>
                <c:pt idx="140">
                  <c:v>9.5182141374745708</c:v>
                </c:pt>
                <c:pt idx="141">
                  <c:v>4.1134163182922219</c:v>
                </c:pt>
                <c:pt idx="142">
                  <c:v>6.7718201854561997</c:v>
                </c:pt>
                <c:pt idx="143">
                  <c:v>9.5790333014720392</c:v>
                </c:pt>
                <c:pt idx="144">
                  <c:v>10.263073351237814</c:v>
                </c:pt>
                <c:pt idx="145">
                  <c:v>4.8641899491985559</c:v>
                </c:pt>
                <c:pt idx="146">
                  <c:v>5.5747629672007202</c:v>
                </c:pt>
                <c:pt idx="147">
                  <c:v>8.832141581089374</c:v>
                </c:pt>
                <c:pt idx="148">
                  <c:v>9.2213487006679085</c:v>
                </c:pt>
                <c:pt idx="149">
                  <c:v>9.1335824763244471</c:v>
                </c:pt>
                <c:pt idx="150">
                  <c:v>9.4020762237529567</c:v>
                </c:pt>
                <c:pt idx="151">
                  <c:v>4.873850170207227</c:v>
                </c:pt>
                <c:pt idx="152">
                  <c:v>5.267472382066237</c:v>
                </c:pt>
                <c:pt idx="153">
                  <c:v>8.59231993307524</c:v>
                </c:pt>
                <c:pt idx="154">
                  <c:v>7.7088056277381956</c:v>
                </c:pt>
                <c:pt idx="155">
                  <c:v>10.018785122134146</c:v>
                </c:pt>
                <c:pt idx="156">
                  <c:v>6.722908773877732</c:v>
                </c:pt>
                <c:pt idx="157">
                  <c:v>4.379240512342319</c:v>
                </c:pt>
                <c:pt idx="158">
                  <c:v>7.5901964143124578</c:v>
                </c:pt>
                <c:pt idx="159">
                  <c:v>9.3229407750092985</c:v>
                </c:pt>
                <c:pt idx="160">
                  <c:v>4.8703026625788599</c:v>
                </c:pt>
                <c:pt idx="161">
                  <c:v>7.2652706111240004</c:v>
                </c:pt>
                <c:pt idx="162">
                  <c:v>4.6819484537913549</c:v>
                </c:pt>
                <c:pt idx="163">
                  <c:v>6.273652831041133</c:v>
                </c:pt>
                <c:pt idx="164">
                  <c:v>4.1406725205833705</c:v>
                </c:pt>
                <c:pt idx="165">
                  <c:v>9.1710290692541374</c:v>
                </c:pt>
                <c:pt idx="166">
                  <c:v>4.4300775833916504</c:v>
                </c:pt>
                <c:pt idx="167">
                  <c:v>5.3124141181582347</c:v>
                </c:pt>
                <c:pt idx="168">
                  <c:v>5.0155059654606564</c:v>
                </c:pt>
                <c:pt idx="169">
                  <c:v>6.0678698801429558</c:v>
                </c:pt>
                <c:pt idx="170">
                  <c:v>9.1710290692541374</c:v>
                </c:pt>
                <c:pt idx="171">
                  <c:v>9.7953688168989927</c:v>
                </c:pt>
                <c:pt idx="172">
                  <c:v>4.8306484119287694</c:v>
                </c:pt>
                <c:pt idx="173">
                  <c:v>5.7693560682438312</c:v>
                </c:pt>
                <c:pt idx="174">
                  <c:v>5.2529975030359495</c:v>
                </c:pt>
                <c:pt idx="175">
                  <c:v>10.341448310123617</c:v>
                </c:pt>
                <c:pt idx="176">
                  <c:v>4.4071310594275221</c:v>
                </c:pt>
                <c:pt idx="177">
                  <c:v>5.0242445274285288</c:v>
                </c:pt>
                <c:pt idx="178">
                  <c:v>5.3209943147885284</c:v>
                </c:pt>
                <c:pt idx="179">
                  <c:v>10.339855350564015</c:v>
                </c:pt>
                <c:pt idx="180">
                  <c:v>10.357276139342449</c:v>
                </c:pt>
                <c:pt idx="181">
                  <c:v>4.0534990398573996</c:v>
                </c:pt>
                <c:pt idx="182">
                  <c:v>5.0341017991646781</c:v>
                </c:pt>
                <c:pt idx="183">
                  <c:v>7.0464614134718087</c:v>
                </c:pt>
                <c:pt idx="184">
                  <c:v>7.9868124968630987</c:v>
                </c:pt>
                <c:pt idx="185">
                  <c:v>10.221974488298377</c:v>
                </c:pt>
                <c:pt idx="186">
                  <c:v>5.8791549797958069</c:v>
                </c:pt>
                <c:pt idx="187">
                  <c:v>4.6693716783210988</c:v>
                </c:pt>
                <c:pt idx="188">
                  <c:v>4.0997428390045787</c:v>
                </c:pt>
                <c:pt idx="189">
                  <c:v>8.0097750059521537</c:v>
                </c:pt>
                <c:pt idx="190">
                  <c:v>8.6769194005087087</c:v>
                </c:pt>
                <c:pt idx="191">
                  <c:v>9.1498366582058992</c:v>
                </c:pt>
                <c:pt idx="192">
                  <c:v>4.10109900060238</c:v>
                </c:pt>
                <c:pt idx="193">
                  <c:v>4.1546615507493883</c:v>
                </c:pt>
                <c:pt idx="194">
                  <c:v>4.3057736133600066</c:v>
                </c:pt>
                <c:pt idx="195">
                  <c:v>4.989890597619226</c:v>
                </c:pt>
                <c:pt idx="196">
                  <c:v>5.4165146328831764</c:v>
                </c:pt>
                <c:pt idx="197">
                  <c:v>7.6363061527818035</c:v>
                </c:pt>
                <c:pt idx="198">
                  <c:v>8.4878650031840142</c:v>
                </c:pt>
                <c:pt idx="199">
                  <c:v>9.6734037284767247</c:v>
                </c:pt>
                <c:pt idx="200">
                  <c:v>4.1529904378782447</c:v>
                </c:pt>
                <c:pt idx="201">
                  <c:v>4.23620618324086</c:v>
                </c:pt>
                <c:pt idx="202">
                  <c:v>8.8904282729730006</c:v>
                </c:pt>
                <c:pt idx="203">
                  <c:v>4.3820731921810445</c:v>
                </c:pt>
                <c:pt idx="204">
                  <c:v>4.2474046631230991</c:v>
                </c:pt>
                <c:pt idx="205">
                  <c:v>7.3766526749759311</c:v>
                </c:pt>
                <c:pt idx="206">
                  <c:v>9.1607565574698757</c:v>
                </c:pt>
                <c:pt idx="207">
                  <c:v>9.6352441484169784</c:v>
                </c:pt>
                <c:pt idx="208">
                  <c:v>4.2080685432419944</c:v>
                </c:pt>
                <c:pt idx="209">
                  <c:v>5.1469538487691402</c:v>
                </c:pt>
                <c:pt idx="210">
                  <c:v>5.8703520457253067</c:v>
                </c:pt>
                <c:pt idx="211">
                  <c:v>9.1527268180526207</c:v>
                </c:pt>
                <c:pt idx="212">
                  <c:v>4.208296747457009</c:v>
                </c:pt>
                <c:pt idx="213">
                  <c:v>10.372683493109161</c:v>
                </c:pt>
                <c:pt idx="214">
                  <c:v>4.9774680280321402</c:v>
                </c:pt>
                <c:pt idx="215">
                  <c:v>4.7416430351576437</c:v>
                </c:pt>
                <c:pt idx="216">
                  <c:v>7.4983004939377738</c:v>
                </c:pt>
                <c:pt idx="217">
                  <c:v>10.332199482388596</c:v>
                </c:pt>
                <c:pt idx="218">
                  <c:v>10.361493919032467</c:v>
                </c:pt>
                <c:pt idx="219">
                  <c:v>10.278421765194102</c:v>
                </c:pt>
                <c:pt idx="220">
                  <c:v>9.4333229356306152</c:v>
                </c:pt>
                <c:pt idx="221">
                  <c:v>6.3026858930379319</c:v>
                </c:pt>
                <c:pt idx="222">
                  <c:v>9.7976079056385021</c:v>
                </c:pt>
                <c:pt idx="223">
                  <c:v>10.251234830691333</c:v>
                </c:pt>
                <c:pt idx="224">
                  <c:v>4.092047749538084</c:v>
                </c:pt>
                <c:pt idx="225">
                  <c:v>7.0824539147444971</c:v>
                </c:pt>
                <c:pt idx="226">
                  <c:v>5.5738068413320008</c:v>
                </c:pt>
                <c:pt idx="227">
                  <c:v>10.29123467590045</c:v>
                </c:pt>
                <c:pt idx="228">
                  <c:v>7.6241224620930703</c:v>
                </c:pt>
                <c:pt idx="229">
                  <c:v>6.4425765863181592</c:v>
                </c:pt>
                <c:pt idx="230">
                  <c:v>4.107781700367207</c:v>
                </c:pt>
                <c:pt idx="231">
                  <c:v>4.6323307139606538</c:v>
                </c:pt>
                <c:pt idx="232">
                  <c:v>4.2711289241839463</c:v>
                </c:pt>
                <c:pt idx="233">
                  <c:v>8.5766596160874755</c:v>
                </c:pt>
                <c:pt idx="234">
                  <c:v>4.1740198098763877</c:v>
                </c:pt>
                <c:pt idx="235">
                  <c:v>4.2689227348430316</c:v>
                </c:pt>
                <c:pt idx="236">
                  <c:v>4.8897471712370653</c:v>
                </c:pt>
                <c:pt idx="237">
                  <c:v>7.1156838150857968</c:v>
                </c:pt>
                <c:pt idx="238">
                  <c:v>8.0078781214671899</c:v>
                </c:pt>
                <c:pt idx="239">
                  <c:v>4.5883264278574387</c:v>
                </c:pt>
                <c:pt idx="240">
                  <c:v>9.8681116414666921</c:v>
                </c:pt>
                <c:pt idx="241">
                  <c:v>9.7411367892266405</c:v>
                </c:pt>
                <c:pt idx="242">
                  <c:v>4.1247037427273039</c:v>
                </c:pt>
                <c:pt idx="243">
                  <c:v>4.0746426375864786</c:v>
                </c:pt>
                <c:pt idx="244">
                  <c:v>4.6239756746979817</c:v>
                </c:pt>
                <c:pt idx="245">
                  <c:v>8.5717731066185152</c:v>
                </c:pt>
                <c:pt idx="246">
                  <c:v>9.1822119722704016</c:v>
                </c:pt>
                <c:pt idx="247">
                  <c:v>10.220397671722091</c:v>
                </c:pt>
                <c:pt idx="248">
                  <c:v>4.0818316436873072</c:v>
                </c:pt>
                <c:pt idx="249">
                  <c:v>4.1273584945649109</c:v>
                </c:pt>
                <c:pt idx="250">
                  <c:v>4.5813899421480988</c:v>
                </c:pt>
                <c:pt idx="251">
                  <c:v>6.1851141012980744</c:v>
                </c:pt>
                <c:pt idx="252">
                  <c:v>8.7073311674135496</c:v>
                </c:pt>
                <c:pt idx="253">
                  <c:v>8.0478692251493182</c:v>
                </c:pt>
                <c:pt idx="254">
                  <c:v>5.8109069569986094</c:v>
                </c:pt>
                <c:pt idx="255">
                  <c:v>4.0963893968270124</c:v>
                </c:pt>
                <c:pt idx="256">
                  <c:v>9.9245821851893439</c:v>
                </c:pt>
                <c:pt idx="257">
                  <c:v>10.357153266522964</c:v>
                </c:pt>
                <c:pt idx="258">
                  <c:v>10.364507290927696</c:v>
                </c:pt>
                <c:pt idx="259">
                  <c:v>5.0390503057798766</c:v>
                </c:pt>
                <c:pt idx="260">
                  <c:v>5.5339793828630555</c:v>
                </c:pt>
                <c:pt idx="261">
                  <c:v>9.8856910796852411</c:v>
                </c:pt>
                <c:pt idx="262">
                  <c:v>4.1279773929557102</c:v>
                </c:pt>
                <c:pt idx="263">
                  <c:v>4.325559136065614</c:v>
                </c:pt>
                <c:pt idx="264">
                  <c:v>8.1503555658532996</c:v>
                </c:pt>
                <c:pt idx="265">
                  <c:v>7.2542129106841911</c:v>
                </c:pt>
                <c:pt idx="266">
                  <c:v>8.4973562578099706</c:v>
                </c:pt>
                <c:pt idx="267">
                  <c:v>9.1778981782739564</c:v>
                </c:pt>
                <c:pt idx="268">
                  <c:v>4.501835922837067</c:v>
                </c:pt>
                <c:pt idx="269">
                  <c:v>5.0524134606251945</c:v>
                </c:pt>
                <c:pt idx="270">
                  <c:v>7.6268177231104568</c:v>
                </c:pt>
                <c:pt idx="271">
                  <c:v>9.5059922901884697</c:v>
                </c:pt>
                <c:pt idx="272">
                  <c:v>10.360764666277053</c:v>
                </c:pt>
                <c:pt idx="273">
                  <c:v>9.2089307884807212</c:v>
                </c:pt>
                <c:pt idx="274">
                  <c:v>6.7044237028603098</c:v>
                </c:pt>
                <c:pt idx="275">
                  <c:v>4.9436447193348148</c:v>
                </c:pt>
                <c:pt idx="276">
                  <c:v>4.2649140561974512</c:v>
                </c:pt>
                <c:pt idx="277">
                  <c:v>9.6019664788297678</c:v>
                </c:pt>
                <c:pt idx="278">
                  <c:v>9.6442513117828845</c:v>
                </c:pt>
                <c:pt idx="279">
                  <c:v>9.7796943239501726</c:v>
                </c:pt>
                <c:pt idx="280">
                  <c:v>4.7527515974930861</c:v>
                </c:pt>
                <c:pt idx="281">
                  <c:v>5.4886810478655388</c:v>
                </c:pt>
                <c:pt idx="282">
                  <c:v>8.918151675205964</c:v>
                </c:pt>
                <c:pt idx="283">
                  <c:v>5.1337818406519826</c:v>
                </c:pt>
                <c:pt idx="284">
                  <c:v>5.490067059027127</c:v>
                </c:pt>
                <c:pt idx="285">
                  <c:v>6.3819435728788214</c:v>
                </c:pt>
                <c:pt idx="286">
                  <c:v>7.5068664447236078</c:v>
                </c:pt>
                <c:pt idx="287">
                  <c:v>10.367803791180624</c:v>
                </c:pt>
                <c:pt idx="288">
                  <c:v>10.395935700550091</c:v>
                </c:pt>
                <c:pt idx="289">
                  <c:v>4.4265748371945675</c:v>
                </c:pt>
                <c:pt idx="290">
                  <c:v>4.7985726512353484</c:v>
                </c:pt>
                <c:pt idx="291">
                  <c:v>5.0620666152555467</c:v>
                </c:pt>
                <c:pt idx="292">
                  <c:v>6.0757869493673642</c:v>
                </c:pt>
                <c:pt idx="293">
                  <c:v>7.8173052968397014</c:v>
                </c:pt>
                <c:pt idx="294">
                  <c:v>9.2941012978185586</c:v>
                </c:pt>
                <c:pt idx="295">
                  <c:v>10.007634581142819</c:v>
                </c:pt>
                <c:pt idx="296">
                  <c:v>10.363934651548863</c:v>
                </c:pt>
                <c:pt idx="297">
                  <c:v>4.1479745048949894</c:v>
                </c:pt>
                <c:pt idx="298">
                  <c:v>4.5384611056504793</c:v>
                </c:pt>
                <c:pt idx="299">
                  <c:v>5.4530620959135172</c:v>
                </c:pt>
                <c:pt idx="300">
                  <c:v>6.6719596982927678</c:v>
                </c:pt>
                <c:pt idx="301">
                  <c:v>7.5634417920133892</c:v>
                </c:pt>
                <c:pt idx="302">
                  <c:v>10.366532889979666</c:v>
                </c:pt>
                <c:pt idx="303">
                  <c:v>6.7152747157322992</c:v>
                </c:pt>
                <c:pt idx="304">
                  <c:v>9.3182022638206004</c:v>
                </c:pt>
                <c:pt idx="305">
                  <c:v>9.9809062226781702</c:v>
                </c:pt>
                <c:pt idx="306">
                  <c:v>10.284989981399566</c:v>
                </c:pt>
                <c:pt idx="307">
                  <c:v>10.332525267710004</c:v>
                </c:pt>
                <c:pt idx="308">
                  <c:v>10.351543924976392</c:v>
                </c:pt>
                <c:pt idx="309">
                  <c:v>4.1280893822893194</c:v>
                </c:pt>
                <c:pt idx="310">
                  <c:v>7.3026435767680855</c:v>
                </c:pt>
                <c:pt idx="311">
                  <c:v>8.8345323595160572</c:v>
                </c:pt>
                <c:pt idx="312">
                  <c:v>9.9685853582508219</c:v>
                </c:pt>
                <c:pt idx="313">
                  <c:v>10.286070873055522</c:v>
                </c:pt>
                <c:pt idx="314">
                  <c:v>4.4013922235444314</c:v>
                </c:pt>
                <c:pt idx="315">
                  <c:v>9.9940695898650418</c:v>
                </c:pt>
                <c:pt idx="316">
                  <c:v>8.6623503846790886</c:v>
                </c:pt>
                <c:pt idx="317">
                  <c:v>10.326673798448512</c:v>
                </c:pt>
                <c:pt idx="318">
                  <c:v>4.3697446614437627</c:v>
                </c:pt>
                <c:pt idx="319">
                  <c:v>4.8010628644135558</c:v>
                </c:pt>
                <c:pt idx="320">
                  <c:v>7.7582251162455664</c:v>
                </c:pt>
                <c:pt idx="321">
                  <c:v>9.3615073758349681</c:v>
                </c:pt>
                <c:pt idx="322">
                  <c:v>4.2085966799757646</c:v>
                </c:pt>
                <c:pt idx="323">
                  <c:v>5.4314091657497077</c:v>
                </c:pt>
                <c:pt idx="324">
                  <c:v>7.1250970840693979</c:v>
                </c:pt>
                <c:pt idx="325">
                  <c:v>8.9851473698488071</c:v>
                </c:pt>
                <c:pt idx="326">
                  <c:v>9.565800243135957</c:v>
                </c:pt>
                <c:pt idx="327">
                  <c:v>5.9608756961804783</c:v>
                </c:pt>
                <c:pt idx="328">
                  <c:v>8.360210790517602</c:v>
                </c:pt>
                <c:pt idx="329">
                  <c:v>9.5829404924980928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FD-41CE-969A-52CD01D8B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505352"/>
        <c:axId val="482505744"/>
      </c:scatterChart>
      <c:valAx>
        <c:axId val="482505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82505744"/>
        <c:crossesAt val="-1.0000000000000001E+300"/>
        <c:crossBetween val="midCat"/>
      </c:valAx>
      <c:valAx>
        <c:axId val="482505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8250535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'NeuralTools-Summary'!$H$1003:$H$1332</c:f>
              <c:numCache>
                <c:formatCode>0.00</c:formatCode>
                <c:ptCount val="330"/>
                <c:pt idx="0">
                  <c:v>5.7850000000000001</c:v>
                </c:pt>
                <c:pt idx="1">
                  <c:v>6.6950000000000003</c:v>
                </c:pt>
                <c:pt idx="2">
                  <c:v>9.49</c:v>
                </c:pt>
                <c:pt idx="3">
                  <c:v>10.4</c:v>
                </c:pt>
                <c:pt idx="4">
                  <c:v>4.47</c:v>
                </c:pt>
                <c:pt idx="5">
                  <c:v>10.309999999999999</c:v>
                </c:pt>
                <c:pt idx="6">
                  <c:v>4.3600000000000003</c:v>
                </c:pt>
                <c:pt idx="7">
                  <c:v>4.4000000000000004</c:v>
                </c:pt>
                <c:pt idx="8">
                  <c:v>9.4450000000000003</c:v>
                </c:pt>
                <c:pt idx="9">
                  <c:v>7.3149999999999995</c:v>
                </c:pt>
                <c:pt idx="10">
                  <c:v>4.25</c:v>
                </c:pt>
                <c:pt idx="11">
                  <c:v>9.7899999999999991</c:v>
                </c:pt>
                <c:pt idx="12">
                  <c:v>4.9249999999999998</c:v>
                </c:pt>
                <c:pt idx="13">
                  <c:v>9.9499999999999993</c:v>
                </c:pt>
                <c:pt idx="14">
                  <c:v>9.6150000000000002</c:v>
                </c:pt>
                <c:pt idx="15">
                  <c:v>10.115</c:v>
                </c:pt>
                <c:pt idx="16">
                  <c:v>4.17</c:v>
                </c:pt>
                <c:pt idx="17">
                  <c:v>4.415</c:v>
                </c:pt>
                <c:pt idx="18">
                  <c:v>4.165</c:v>
                </c:pt>
                <c:pt idx="19">
                  <c:v>4.33</c:v>
                </c:pt>
                <c:pt idx="20">
                  <c:v>4.8099999999999996</c:v>
                </c:pt>
                <c:pt idx="21">
                  <c:v>6.05</c:v>
                </c:pt>
                <c:pt idx="22">
                  <c:v>7.54</c:v>
                </c:pt>
                <c:pt idx="23">
                  <c:v>6.99</c:v>
                </c:pt>
                <c:pt idx="24">
                  <c:v>9.1750000000000007</c:v>
                </c:pt>
                <c:pt idx="25">
                  <c:v>8.2850000000000001</c:v>
                </c:pt>
                <c:pt idx="26">
                  <c:v>4.3849999999999998</c:v>
                </c:pt>
                <c:pt idx="27">
                  <c:v>4.17</c:v>
                </c:pt>
                <c:pt idx="28">
                  <c:v>4.0650000000000004</c:v>
                </c:pt>
                <c:pt idx="29">
                  <c:v>4.26</c:v>
                </c:pt>
                <c:pt idx="30">
                  <c:v>10.24</c:v>
                </c:pt>
                <c:pt idx="31">
                  <c:v>4.4400000000000004</c:v>
                </c:pt>
                <c:pt idx="32">
                  <c:v>7.05</c:v>
                </c:pt>
                <c:pt idx="33">
                  <c:v>10.515000000000001</c:v>
                </c:pt>
                <c:pt idx="34">
                  <c:v>4.165</c:v>
                </c:pt>
                <c:pt idx="35">
                  <c:v>7.14</c:v>
                </c:pt>
                <c:pt idx="36">
                  <c:v>10.33</c:v>
                </c:pt>
                <c:pt idx="37">
                  <c:v>10.17</c:v>
                </c:pt>
                <c:pt idx="38">
                  <c:v>4.17</c:v>
                </c:pt>
                <c:pt idx="39">
                  <c:v>4.17</c:v>
                </c:pt>
                <c:pt idx="40">
                  <c:v>4.3049999999999997</c:v>
                </c:pt>
                <c:pt idx="41">
                  <c:v>4.9350000000000005</c:v>
                </c:pt>
                <c:pt idx="42">
                  <c:v>5.5950000000000006</c:v>
                </c:pt>
                <c:pt idx="43">
                  <c:v>7.2149999999999999</c:v>
                </c:pt>
                <c:pt idx="44">
                  <c:v>9.1999999999999993</c:v>
                </c:pt>
                <c:pt idx="45">
                  <c:v>4.2249999999999996</c:v>
                </c:pt>
                <c:pt idx="46">
                  <c:v>8.01</c:v>
                </c:pt>
                <c:pt idx="47">
                  <c:v>4.125</c:v>
                </c:pt>
                <c:pt idx="48">
                  <c:v>4.0999999999999996</c:v>
                </c:pt>
                <c:pt idx="49">
                  <c:v>10.215</c:v>
                </c:pt>
                <c:pt idx="50">
                  <c:v>9.86</c:v>
                </c:pt>
                <c:pt idx="51">
                  <c:v>10.074999999999999</c:v>
                </c:pt>
                <c:pt idx="52">
                  <c:v>4.2149999999999999</c:v>
                </c:pt>
                <c:pt idx="53">
                  <c:v>4.6399999999999997</c:v>
                </c:pt>
                <c:pt idx="54">
                  <c:v>6.76</c:v>
                </c:pt>
                <c:pt idx="55">
                  <c:v>8.57</c:v>
                </c:pt>
                <c:pt idx="56">
                  <c:v>9.17</c:v>
                </c:pt>
                <c:pt idx="57">
                  <c:v>8.9499999999999993</c:v>
                </c:pt>
                <c:pt idx="58">
                  <c:v>4.1950000000000003</c:v>
                </c:pt>
                <c:pt idx="59">
                  <c:v>4.21</c:v>
                </c:pt>
                <c:pt idx="60">
                  <c:v>9.08</c:v>
                </c:pt>
                <c:pt idx="61">
                  <c:v>4.22</c:v>
                </c:pt>
                <c:pt idx="62">
                  <c:v>5.0999999999999996</c:v>
                </c:pt>
                <c:pt idx="63">
                  <c:v>7.58</c:v>
                </c:pt>
                <c:pt idx="64">
                  <c:v>6.6349999999999998</c:v>
                </c:pt>
                <c:pt idx="65">
                  <c:v>9.1499999999999986</c:v>
                </c:pt>
                <c:pt idx="66">
                  <c:v>9.7800000000000011</c:v>
                </c:pt>
                <c:pt idx="67">
                  <c:v>9.6999999999999993</c:v>
                </c:pt>
                <c:pt idx="68">
                  <c:v>3.875</c:v>
                </c:pt>
                <c:pt idx="69">
                  <c:v>7.4849999999999994</c:v>
                </c:pt>
                <c:pt idx="70">
                  <c:v>6.45</c:v>
                </c:pt>
                <c:pt idx="71">
                  <c:v>10.370000000000001</c:v>
                </c:pt>
                <c:pt idx="72">
                  <c:v>9.4749999999999996</c:v>
                </c:pt>
                <c:pt idx="73">
                  <c:v>10.32</c:v>
                </c:pt>
                <c:pt idx="74">
                  <c:v>4.0149999999999997</c:v>
                </c:pt>
                <c:pt idx="75">
                  <c:v>5.15</c:v>
                </c:pt>
                <c:pt idx="76">
                  <c:v>5.84</c:v>
                </c:pt>
                <c:pt idx="77">
                  <c:v>9.9949999999999992</c:v>
                </c:pt>
                <c:pt idx="78">
                  <c:v>4.87</c:v>
                </c:pt>
                <c:pt idx="79">
                  <c:v>9.75</c:v>
                </c:pt>
                <c:pt idx="80">
                  <c:v>6.1150000000000002</c:v>
                </c:pt>
                <c:pt idx="81">
                  <c:v>10.050000000000001</c:v>
                </c:pt>
                <c:pt idx="82">
                  <c:v>7.3449999999999998</c:v>
                </c:pt>
                <c:pt idx="83">
                  <c:v>5.2750000000000004</c:v>
                </c:pt>
                <c:pt idx="84">
                  <c:v>5.5600000000000005</c:v>
                </c:pt>
                <c:pt idx="85">
                  <c:v>4.8049999999999997</c:v>
                </c:pt>
                <c:pt idx="86">
                  <c:v>5.26</c:v>
                </c:pt>
                <c:pt idx="87">
                  <c:v>9.39</c:v>
                </c:pt>
                <c:pt idx="88">
                  <c:v>5.4749999999999996</c:v>
                </c:pt>
                <c:pt idx="89">
                  <c:v>9.6349999999999998</c:v>
                </c:pt>
                <c:pt idx="90">
                  <c:v>10.199999999999999</c:v>
                </c:pt>
                <c:pt idx="91">
                  <c:v>3.67</c:v>
                </c:pt>
                <c:pt idx="92">
                  <c:v>6.44</c:v>
                </c:pt>
                <c:pt idx="93">
                  <c:v>7.15</c:v>
                </c:pt>
                <c:pt idx="94">
                  <c:v>8.0850000000000009</c:v>
                </c:pt>
                <c:pt idx="95">
                  <c:v>9.0649999999999995</c:v>
                </c:pt>
                <c:pt idx="96">
                  <c:v>9.004999999999999</c:v>
                </c:pt>
                <c:pt idx="97">
                  <c:v>4.4250000000000007</c:v>
                </c:pt>
                <c:pt idx="98">
                  <c:v>9.3350000000000009</c:v>
                </c:pt>
                <c:pt idx="99">
                  <c:v>7.7799999999999994</c:v>
                </c:pt>
                <c:pt idx="100">
                  <c:v>9</c:v>
                </c:pt>
                <c:pt idx="101">
                  <c:v>4.22</c:v>
                </c:pt>
                <c:pt idx="102">
                  <c:v>4.18</c:v>
                </c:pt>
                <c:pt idx="103">
                  <c:v>4.5600000000000005</c:v>
                </c:pt>
                <c:pt idx="104">
                  <c:v>6.6349999999999998</c:v>
                </c:pt>
                <c:pt idx="105">
                  <c:v>5.77</c:v>
                </c:pt>
                <c:pt idx="106">
                  <c:v>9.4149999999999991</c:v>
                </c:pt>
                <c:pt idx="107">
                  <c:v>9.1149999999999984</c:v>
                </c:pt>
                <c:pt idx="108">
                  <c:v>9.7800000000000011</c:v>
                </c:pt>
                <c:pt idx="109">
                  <c:v>9.629999999999999</c:v>
                </c:pt>
                <c:pt idx="110">
                  <c:v>9.7800000000000011</c:v>
                </c:pt>
                <c:pt idx="111">
                  <c:v>4.18</c:v>
                </c:pt>
                <c:pt idx="112">
                  <c:v>5.0749999999999993</c:v>
                </c:pt>
                <c:pt idx="113">
                  <c:v>4.3849999999999998</c:v>
                </c:pt>
                <c:pt idx="114">
                  <c:v>7.3049999999999997</c:v>
                </c:pt>
                <c:pt idx="115">
                  <c:v>10.25</c:v>
                </c:pt>
                <c:pt idx="116">
                  <c:v>10.199999999999999</c:v>
                </c:pt>
                <c:pt idx="117">
                  <c:v>4.17</c:v>
                </c:pt>
                <c:pt idx="118">
                  <c:v>9.3800000000000008</c:v>
                </c:pt>
                <c:pt idx="119">
                  <c:v>9.1999999999999993</c:v>
                </c:pt>
                <c:pt idx="120">
                  <c:v>10.32</c:v>
                </c:pt>
                <c:pt idx="121">
                  <c:v>10.220000000000001</c:v>
                </c:pt>
                <c:pt idx="122">
                  <c:v>10.28</c:v>
                </c:pt>
                <c:pt idx="123">
                  <c:v>4.2699999999999996</c:v>
                </c:pt>
                <c:pt idx="124">
                  <c:v>4.3100000000000005</c:v>
                </c:pt>
                <c:pt idx="125">
                  <c:v>5.73</c:v>
                </c:pt>
                <c:pt idx="126">
                  <c:v>10.31</c:v>
                </c:pt>
                <c:pt idx="127">
                  <c:v>10.215</c:v>
                </c:pt>
                <c:pt idx="128">
                  <c:v>10.295</c:v>
                </c:pt>
                <c:pt idx="129">
                  <c:v>10.27</c:v>
                </c:pt>
                <c:pt idx="130">
                  <c:v>4.3100000000000005</c:v>
                </c:pt>
                <c:pt idx="131">
                  <c:v>4.99</c:v>
                </c:pt>
                <c:pt idx="132">
                  <c:v>9.89</c:v>
                </c:pt>
                <c:pt idx="133">
                  <c:v>10</c:v>
                </c:pt>
                <c:pt idx="134">
                  <c:v>10.504999999999999</c:v>
                </c:pt>
                <c:pt idx="135">
                  <c:v>4.26</c:v>
                </c:pt>
                <c:pt idx="136">
                  <c:v>5.7449999999999992</c:v>
                </c:pt>
                <c:pt idx="137">
                  <c:v>8.99</c:v>
                </c:pt>
                <c:pt idx="138">
                  <c:v>9.7899999999999991</c:v>
                </c:pt>
                <c:pt idx="139">
                  <c:v>10.295</c:v>
                </c:pt>
                <c:pt idx="140">
                  <c:v>9.36</c:v>
                </c:pt>
                <c:pt idx="141">
                  <c:v>4.1899999999999995</c:v>
                </c:pt>
                <c:pt idx="142">
                  <c:v>6.96</c:v>
                </c:pt>
                <c:pt idx="143">
                  <c:v>9.4649999999999999</c:v>
                </c:pt>
                <c:pt idx="144">
                  <c:v>10.175000000000001</c:v>
                </c:pt>
                <c:pt idx="145">
                  <c:v>4.6550000000000002</c:v>
                </c:pt>
                <c:pt idx="146">
                  <c:v>5.55</c:v>
                </c:pt>
                <c:pt idx="147">
                  <c:v>8.83</c:v>
                </c:pt>
                <c:pt idx="148">
                  <c:v>9.5150000000000006</c:v>
                </c:pt>
                <c:pt idx="149">
                  <c:v>8.8550000000000004</c:v>
                </c:pt>
                <c:pt idx="150">
                  <c:v>9.2650000000000006</c:v>
                </c:pt>
                <c:pt idx="151">
                  <c:v>4.72</c:v>
                </c:pt>
                <c:pt idx="152">
                  <c:v>5.3599999999999994</c:v>
                </c:pt>
                <c:pt idx="153">
                  <c:v>8.31</c:v>
                </c:pt>
                <c:pt idx="154">
                  <c:v>7.3599999999999994</c:v>
                </c:pt>
                <c:pt idx="155">
                  <c:v>9.6</c:v>
                </c:pt>
                <c:pt idx="156">
                  <c:v>6.8599999999999994</c:v>
                </c:pt>
                <c:pt idx="157">
                  <c:v>4.26</c:v>
                </c:pt>
                <c:pt idx="158">
                  <c:v>8.754999999999999</c:v>
                </c:pt>
                <c:pt idx="159">
                  <c:v>9.43</c:v>
                </c:pt>
                <c:pt idx="160">
                  <c:v>4.93</c:v>
                </c:pt>
                <c:pt idx="161">
                  <c:v>7.02</c:v>
                </c:pt>
                <c:pt idx="162">
                  <c:v>4.3599999999999994</c:v>
                </c:pt>
                <c:pt idx="163">
                  <c:v>6.17</c:v>
                </c:pt>
                <c:pt idx="164">
                  <c:v>4.1399999999999997</c:v>
                </c:pt>
                <c:pt idx="165">
                  <c:v>9.3699999999999992</c:v>
                </c:pt>
                <c:pt idx="166">
                  <c:v>4.1099999999999994</c:v>
                </c:pt>
                <c:pt idx="167">
                  <c:v>5.1099999999999994</c:v>
                </c:pt>
                <c:pt idx="168">
                  <c:v>4.88</c:v>
                </c:pt>
                <c:pt idx="169">
                  <c:v>6.15</c:v>
                </c:pt>
                <c:pt idx="170">
                  <c:v>9.31</c:v>
                </c:pt>
                <c:pt idx="171">
                  <c:v>9.4749999999999996</c:v>
                </c:pt>
                <c:pt idx="172">
                  <c:v>4.7650000000000006</c:v>
                </c:pt>
                <c:pt idx="173">
                  <c:v>5.8550000000000004</c:v>
                </c:pt>
                <c:pt idx="174">
                  <c:v>5.52</c:v>
                </c:pt>
                <c:pt idx="175">
                  <c:v>10.45</c:v>
                </c:pt>
                <c:pt idx="176">
                  <c:v>3.9400000000000004</c:v>
                </c:pt>
                <c:pt idx="177">
                  <c:v>4.51</c:v>
                </c:pt>
                <c:pt idx="178">
                  <c:v>5.07</c:v>
                </c:pt>
                <c:pt idx="179">
                  <c:v>10.274999999999999</c:v>
                </c:pt>
                <c:pt idx="180">
                  <c:v>10.215</c:v>
                </c:pt>
                <c:pt idx="181">
                  <c:v>4.22</c:v>
                </c:pt>
                <c:pt idx="182">
                  <c:v>5.15</c:v>
                </c:pt>
                <c:pt idx="183">
                  <c:v>6.6050000000000004</c:v>
                </c:pt>
                <c:pt idx="184">
                  <c:v>7.31</c:v>
                </c:pt>
                <c:pt idx="185">
                  <c:v>10.030000000000001</c:v>
                </c:pt>
                <c:pt idx="186">
                  <c:v>6.165</c:v>
                </c:pt>
                <c:pt idx="187">
                  <c:v>4.9800000000000004</c:v>
                </c:pt>
                <c:pt idx="188">
                  <c:v>4.1550000000000002</c:v>
                </c:pt>
                <c:pt idx="189">
                  <c:v>7.7650000000000006</c:v>
                </c:pt>
                <c:pt idx="190">
                  <c:v>8.7650000000000006</c:v>
                </c:pt>
                <c:pt idx="191">
                  <c:v>9.42</c:v>
                </c:pt>
                <c:pt idx="192">
                  <c:v>4.0999999999999996</c:v>
                </c:pt>
                <c:pt idx="193">
                  <c:v>4.1500000000000004</c:v>
                </c:pt>
                <c:pt idx="194">
                  <c:v>4.2</c:v>
                </c:pt>
                <c:pt idx="195">
                  <c:v>5.0350000000000001</c:v>
                </c:pt>
                <c:pt idx="196">
                  <c:v>5.5</c:v>
                </c:pt>
                <c:pt idx="197">
                  <c:v>7.1850000000000005</c:v>
                </c:pt>
                <c:pt idx="198">
                  <c:v>8.1849999999999987</c:v>
                </c:pt>
                <c:pt idx="199">
                  <c:v>10.18</c:v>
                </c:pt>
                <c:pt idx="200">
                  <c:v>4.3100000000000005</c:v>
                </c:pt>
                <c:pt idx="201">
                  <c:v>4.29</c:v>
                </c:pt>
                <c:pt idx="202">
                  <c:v>9.17</c:v>
                </c:pt>
                <c:pt idx="203">
                  <c:v>3.8600000000000003</c:v>
                </c:pt>
                <c:pt idx="204">
                  <c:v>4.04</c:v>
                </c:pt>
                <c:pt idx="205">
                  <c:v>6.76</c:v>
                </c:pt>
                <c:pt idx="206">
                  <c:v>9.3699999999999992</c:v>
                </c:pt>
                <c:pt idx="207">
                  <c:v>9.8800000000000008</c:v>
                </c:pt>
                <c:pt idx="208">
                  <c:v>3.9400000000000004</c:v>
                </c:pt>
                <c:pt idx="209">
                  <c:v>5.2349999999999994</c:v>
                </c:pt>
                <c:pt idx="210">
                  <c:v>6.1050000000000004</c:v>
                </c:pt>
                <c:pt idx="211">
                  <c:v>8.6649999999999991</c:v>
                </c:pt>
                <c:pt idx="212">
                  <c:v>3.97</c:v>
                </c:pt>
                <c:pt idx="213">
                  <c:v>10.265000000000001</c:v>
                </c:pt>
                <c:pt idx="214">
                  <c:v>4.5199999999999996</c:v>
                </c:pt>
                <c:pt idx="215">
                  <c:v>4.2050000000000001</c:v>
                </c:pt>
                <c:pt idx="216">
                  <c:v>7.5950000000000006</c:v>
                </c:pt>
                <c:pt idx="217">
                  <c:v>10.32</c:v>
                </c:pt>
                <c:pt idx="218">
                  <c:v>10.285</c:v>
                </c:pt>
                <c:pt idx="219">
                  <c:v>10.365</c:v>
                </c:pt>
                <c:pt idx="220">
                  <c:v>9.3650000000000002</c:v>
                </c:pt>
                <c:pt idx="221">
                  <c:v>6.71</c:v>
                </c:pt>
                <c:pt idx="222">
                  <c:v>9.6199999999999992</c:v>
                </c:pt>
                <c:pt idx="223">
                  <c:v>10.219999999999999</c:v>
                </c:pt>
                <c:pt idx="224">
                  <c:v>4.24</c:v>
                </c:pt>
                <c:pt idx="225">
                  <c:v>7.16</c:v>
                </c:pt>
                <c:pt idx="226">
                  <c:v>5.64</c:v>
                </c:pt>
                <c:pt idx="227">
                  <c:v>10.39</c:v>
                </c:pt>
                <c:pt idx="228">
                  <c:v>7.23</c:v>
                </c:pt>
                <c:pt idx="229">
                  <c:v>6.4550000000000001</c:v>
                </c:pt>
                <c:pt idx="230">
                  <c:v>4.0149999999999997</c:v>
                </c:pt>
                <c:pt idx="231">
                  <c:v>4.5350000000000001</c:v>
                </c:pt>
                <c:pt idx="232">
                  <c:v>4.22</c:v>
                </c:pt>
                <c:pt idx="233">
                  <c:v>8.2899999999999991</c:v>
                </c:pt>
                <c:pt idx="234">
                  <c:v>4.1150000000000002</c:v>
                </c:pt>
                <c:pt idx="235">
                  <c:v>4.12</c:v>
                </c:pt>
                <c:pt idx="236">
                  <c:v>5.1749999999999998</c:v>
                </c:pt>
                <c:pt idx="237">
                  <c:v>6.81</c:v>
                </c:pt>
                <c:pt idx="238">
                  <c:v>7.9</c:v>
                </c:pt>
                <c:pt idx="239">
                  <c:v>4.1549999999999994</c:v>
                </c:pt>
                <c:pt idx="240">
                  <c:v>10.324999999999999</c:v>
                </c:pt>
                <c:pt idx="241">
                  <c:v>9.9</c:v>
                </c:pt>
                <c:pt idx="242">
                  <c:v>4.3650000000000002</c:v>
                </c:pt>
                <c:pt idx="243">
                  <c:v>4.3449999999999998</c:v>
                </c:pt>
                <c:pt idx="244">
                  <c:v>4.6749999999999998</c:v>
                </c:pt>
                <c:pt idx="245">
                  <c:v>8.3550000000000004</c:v>
                </c:pt>
                <c:pt idx="246">
                  <c:v>9.25</c:v>
                </c:pt>
                <c:pt idx="247">
                  <c:v>10.52</c:v>
                </c:pt>
                <c:pt idx="248">
                  <c:v>4.34</c:v>
                </c:pt>
                <c:pt idx="249">
                  <c:v>4.4049999999999994</c:v>
                </c:pt>
                <c:pt idx="250">
                  <c:v>4.76</c:v>
                </c:pt>
                <c:pt idx="251">
                  <c:v>5.57</c:v>
                </c:pt>
                <c:pt idx="252">
                  <c:v>9.129999999999999</c:v>
                </c:pt>
                <c:pt idx="253">
                  <c:v>8.4250000000000007</c:v>
                </c:pt>
                <c:pt idx="254">
                  <c:v>5.9249999999999998</c:v>
                </c:pt>
                <c:pt idx="255">
                  <c:v>4.42</c:v>
                </c:pt>
                <c:pt idx="256">
                  <c:v>10.33</c:v>
                </c:pt>
                <c:pt idx="257">
                  <c:v>10.210000000000001</c:v>
                </c:pt>
                <c:pt idx="258">
                  <c:v>10.344999999999999</c:v>
                </c:pt>
                <c:pt idx="259">
                  <c:v>5.2850000000000001</c:v>
                </c:pt>
                <c:pt idx="260">
                  <c:v>6.02</c:v>
                </c:pt>
                <c:pt idx="261">
                  <c:v>9.41</c:v>
                </c:pt>
                <c:pt idx="262">
                  <c:v>4.3150000000000004</c:v>
                </c:pt>
                <c:pt idx="263">
                  <c:v>4.4649999999999999</c:v>
                </c:pt>
                <c:pt idx="264">
                  <c:v>8.31</c:v>
                </c:pt>
                <c:pt idx="265">
                  <c:v>7.4550000000000001</c:v>
                </c:pt>
                <c:pt idx="266">
                  <c:v>8.4400000000000013</c:v>
                </c:pt>
                <c:pt idx="267">
                  <c:v>9.35</c:v>
                </c:pt>
                <c:pt idx="268">
                  <c:v>4.2949999999999999</c:v>
                </c:pt>
                <c:pt idx="269">
                  <c:v>5.09</c:v>
                </c:pt>
                <c:pt idx="270">
                  <c:v>7.14</c:v>
                </c:pt>
                <c:pt idx="271">
                  <c:v>9.06</c:v>
                </c:pt>
                <c:pt idx="272">
                  <c:v>9.0399999999999991</c:v>
                </c:pt>
                <c:pt idx="273">
                  <c:v>9.18</c:v>
                </c:pt>
                <c:pt idx="274">
                  <c:v>6.7850000000000001</c:v>
                </c:pt>
                <c:pt idx="275">
                  <c:v>4.8550000000000004</c:v>
                </c:pt>
                <c:pt idx="276">
                  <c:v>4.3499999999999996</c:v>
                </c:pt>
                <c:pt idx="277">
                  <c:v>8.93</c:v>
                </c:pt>
                <c:pt idx="278">
                  <c:v>9.1999999999999993</c:v>
                </c:pt>
                <c:pt idx="279">
                  <c:v>9.44</c:v>
                </c:pt>
                <c:pt idx="280">
                  <c:v>4.5049999999999999</c:v>
                </c:pt>
                <c:pt idx="281">
                  <c:v>5.32</c:v>
                </c:pt>
                <c:pt idx="282">
                  <c:v>9.3350000000000009</c:v>
                </c:pt>
                <c:pt idx="283">
                  <c:v>5.05</c:v>
                </c:pt>
                <c:pt idx="284">
                  <c:v>5.5049999999999999</c:v>
                </c:pt>
                <c:pt idx="285">
                  <c:v>6.32</c:v>
                </c:pt>
                <c:pt idx="286">
                  <c:v>7.5250000000000004</c:v>
                </c:pt>
                <c:pt idx="287">
                  <c:v>10.48</c:v>
                </c:pt>
                <c:pt idx="288">
                  <c:v>10.26</c:v>
                </c:pt>
                <c:pt idx="289">
                  <c:v>4.38</c:v>
                </c:pt>
                <c:pt idx="290">
                  <c:v>4.68</c:v>
                </c:pt>
                <c:pt idx="291">
                  <c:v>5.0950000000000006</c:v>
                </c:pt>
                <c:pt idx="292">
                  <c:v>6.2449999999999992</c:v>
                </c:pt>
                <c:pt idx="293">
                  <c:v>8.17</c:v>
                </c:pt>
                <c:pt idx="294">
                  <c:v>9.245000000000001</c:v>
                </c:pt>
                <c:pt idx="295">
                  <c:v>10.07</c:v>
                </c:pt>
                <c:pt idx="296">
                  <c:v>10.414999999999999</c:v>
                </c:pt>
                <c:pt idx="297">
                  <c:v>4.4649999999999999</c:v>
                </c:pt>
                <c:pt idx="298">
                  <c:v>4.47</c:v>
                </c:pt>
                <c:pt idx="299">
                  <c:v>5.165</c:v>
                </c:pt>
                <c:pt idx="300">
                  <c:v>6.5649999999999995</c:v>
                </c:pt>
                <c:pt idx="301">
                  <c:v>7.625</c:v>
                </c:pt>
                <c:pt idx="302">
                  <c:v>10.39</c:v>
                </c:pt>
                <c:pt idx="303">
                  <c:v>6.8449999999999998</c:v>
                </c:pt>
                <c:pt idx="304">
                  <c:v>9.129999999999999</c:v>
                </c:pt>
                <c:pt idx="305">
                  <c:v>9.99</c:v>
                </c:pt>
                <c:pt idx="306">
                  <c:v>10.225000000000001</c:v>
                </c:pt>
                <c:pt idx="307">
                  <c:v>10.61</c:v>
                </c:pt>
                <c:pt idx="308">
                  <c:v>10.29</c:v>
                </c:pt>
                <c:pt idx="309">
                  <c:v>4.32</c:v>
                </c:pt>
                <c:pt idx="310">
                  <c:v>7.2249999999999996</c:v>
                </c:pt>
                <c:pt idx="311">
                  <c:v>8.8049999999999997</c:v>
                </c:pt>
                <c:pt idx="312">
                  <c:v>10.370000000000001</c:v>
                </c:pt>
                <c:pt idx="313">
                  <c:v>10.265000000000001</c:v>
                </c:pt>
                <c:pt idx="314">
                  <c:v>4.57</c:v>
                </c:pt>
                <c:pt idx="315">
                  <c:v>10.484999999999999</c:v>
                </c:pt>
                <c:pt idx="316">
                  <c:v>8.2899999999999991</c:v>
                </c:pt>
                <c:pt idx="317">
                  <c:v>10.515000000000001</c:v>
                </c:pt>
                <c:pt idx="318">
                  <c:v>4.4000000000000004</c:v>
                </c:pt>
                <c:pt idx="319">
                  <c:v>5.14</c:v>
                </c:pt>
                <c:pt idx="320">
                  <c:v>7.8049999999999997</c:v>
                </c:pt>
                <c:pt idx="321">
                  <c:v>9.3849999999999998</c:v>
                </c:pt>
                <c:pt idx="322">
                  <c:v>4.4749999999999996</c:v>
                </c:pt>
                <c:pt idx="323">
                  <c:v>5.7450000000000001</c:v>
                </c:pt>
                <c:pt idx="324">
                  <c:v>7.4749999999999996</c:v>
                </c:pt>
                <c:pt idx="325">
                  <c:v>9.5</c:v>
                </c:pt>
                <c:pt idx="326">
                  <c:v>9.42</c:v>
                </c:pt>
                <c:pt idx="327">
                  <c:v>5.8049999999999997</c:v>
                </c:pt>
                <c:pt idx="328">
                  <c:v>8.4649999999999999</c:v>
                </c:pt>
                <c:pt idx="329">
                  <c:v>9.8099999999999987</c:v>
                </c:pt>
              </c:numCache>
            </c:numRef>
          </c:xVal>
          <c:yVal>
            <c:numRef>
              <c:f>'NeuralTools-Summary'!$J$1003:$J$1332</c:f>
              <c:numCache>
                <c:formatCode>0.00</c:formatCode>
                <c:ptCount val="330"/>
                <c:pt idx="0">
                  <c:v>-0.22756995668263524</c:v>
                </c:pt>
                <c:pt idx="1">
                  <c:v>-0.36036398863434993</c:v>
                </c:pt>
                <c:pt idx="2">
                  <c:v>-0.37831473603395516</c:v>
                </c:pt>
                <c:pt idx="3">
                  <c:v>0.25783970389512767</c:v>
                </c:pt>
                <c:pt idx="4">
                  <c:v>6.6694497112856688E-2</c:v>
                </c:pt>
                <c:pt idx="5">
                  <c:v>-3.9527424818032841E-2</c:v>
                </c:pt>
                <c:pt idx="6">
                  <c:v>0.24441151047344434</c:v>
                </c:pt>
                <c:pt idx="7">
                  <c:v>0.3172078208818494</c:v>
                </c:pt>
                <c:pt idx="8">
                  <c:v>-0.48133387402617522</c:v>
                </c:pt>
                <c:pt idx="9">
                  <c:v>-0.56725637410875329</c:v>
                </c:pt>
                <c:pt idx="10">
                  <c:v>-5.6918561467735884E-3</c:v>
                </c:pt>
                <c:pt idx="11">
                  <c:v>0.42977876316117758</c:v>
                </c:pt>
                <c:pt idx="12">
                  <c:v>-0.42636926940283804</c:v>
                </c:pt>
                <c:pt idx="13">
                  <c:v>0.19132058182333012</c:v>
                </c:pt>
                <c:pt idx="14">
                  <c:v>-6.0057754705091781E-3</c:v>
                </c:pt>
                <c:pt idx="15">
                  <c:v>0.16457079252373852</c:v>
                </c:pt>
                <c:pt idx="16">
                  <c:v>-0.24454057310058541</c:v>
                </c:pt>
                <c:pt idx="17">
                  <c:v>-0.42081700315594439</c:v>
                </c:pt>
                <c:pt idx="18">
                  <c:v>-0.16600624784623896</c:v>
                </c:pt>
                <c:pt idx="19">
                  <c:v>-0.23215540624248643</c:v>
                </c:pt>
                <c:pt idx="20">
                  <c:v>6.0729986044960604E-2</c:v>
                </c:pt>
                <c:pt idx="21">
                  <c:v>0.24475866819253245</c:v>
                </c:pt>
                <c:pt idx="22">
                  <c:v>0.10657053331933586</c:v>
                </c:pt>
                <c:pt idx="23">
                  <c:v>0.3876986520410286</c:v>
                </c:pt>
                <c:pt idx="24">
                  <c:v>0.10831493434529094</c:v>
                </c:pt>
                <c:pt idx="25">
                  <c:v>0.12537396244494659</c:v>
                </c:pt>
                <c:pt idx="26">
                  <c:v>8.7322770825153384E-2</c:v>
                </c:pt>
                <c:pt idx="27">
                  <c:v>0.11474852830793481</c:v>
                </c:pt>
                <c:pt idx="28">
                  <c:v>-3.6674621980281152E-2</c:v>
                </c:pt>
                <c:pt idx="29">
                  <c:v>-0.13693184860375318</c:v>
                </c:pt>
                <c:pt idx="30">
                  <c:v>0.13326849279582653</c:v>
                </c:pt>
                <c:pt idx="31">
                  <c:v>7.2352070796047663E-2</c:v>
                </c:pt>
                <c:pt idx="32">
                  <c:v>-0.79137846763346431</c:v>
                </c:pt>
                <c:pt idx="33">
                  <c:v>0.17470546107907126</c:v>
                </c:pt>
                <c:pt idx="34">
                  <c:v>1.8668712579531288E-2</c:v>
                </c:pt>
                <c:pt idx="35">
                  <c:v>-0.43400396176680722</c:v>
                </c:pt>
                <c:pt idx="36">
                  <c:v>-4.3554125670990373E-3</c:v>
                </c:pt>
                <c:pt idx="37">
                  <c:v>-0.18030226740230226</c:v>
                </c:pt>
                <c:pt idx="38">
                  <c:v>0.11497415139538081</c:v>
                </c:pt>
                <c:pt idx="39">
                  <c:v>7.1060085195570721E-2</c:v>
                </c:pt>
                <c:pt idx="40">
                  <c:v>0.2250024096606511</c:v>
                </c:pt>
                <c:pt idx="41">
                  <c:v>6.3148366820749757E-2</c:v>
                </c:pt>
                <c:pt idx="42">
                  <c:v>9.4024749650606587E-2</c:v>
                </c:pt>
                <c:pt idx="43">
                  <c:v>-0.12398317514139734</c:v>
                </c:pt>
                <c:pt idx="44">
                  <c:v>0.10062411968051954</c:v>
                </c:pt>
                <c:pt idx="45">
                  <c:v>-0.16274004832275857</c:v>
                </c:pt>
                <c:pt idx="46">
                  <c:v>-0.48626042969539895</c:v>
                </c:pt>
                <c:pt idx="47">
                  <c:v>4.9023819435731752E-3</c:v>
                </c:pt>
                <c:pt idx="48">
                  <c:v>-0.11645334570979848</c:v>
                </c:pt>
                <c:pt idx="49">
                  <c:v>0.11380177994477947</c:v>
                </c:pt>
                <c:pt idx="50">
                  <c:v>0.11044688068568753</c:v>
                </c:pt>
                <c:pt idx="51">
                  <c:v>0.12707093179125017</c:v>
                </c:pt>
                <c:pt idx="52">
                  <c:v>9.2307353653098723E-2</c:v>
                </c:pt>
                <c:pt idx="53">
                  <c:v>0.28229006138658708</c:v>
                </c:pt>
                <c:pt idx="54">
                  <c:v>-0.37320602146315718</c:v>
                </c:pt>
                <c:pt idx="55">
                  <c:v>-0.33647515949684248</c:v>
                </c:pt>
                <c:pt idx="56">
                  <c:v>-0.47685257912037571</c:v>
                </c:pt>
                <c:pt idx="57">
                  <c:v>-0.16123956613365742</c:v>
                </c:pt>
                <c:pt idx="58">
                  <c:v>-0.16270993861341232</c:v>
                </c:pt>
                <c:pt idx="59">
                  <c:v>1.8840194409772693E-3</c:v>
                </c:pt>
                <c:pt idx="60">
                  <c:v>-0.65853600781207788</c:v>
                </c:pt>
                <c:pt idx="61">
                  <c:v>4.1348878147878132E-2</c:v>
                </c:pt>
                <c:pt idx="62">
                  <c:v>-0.1008627914236202</c:v>
                </c:pt>
                <c:pt idx="63">
                  <c:v>0.17504770589507412</c:v>
                </c:pt>
                <c:pt idx="64">
                  <c:v>-1.2733873732538648E-2</c:v>
                </c:pt>
                <c:pt idx="65">
                  <c:v>0.4218203784923773</c:v>
                </c:pt>
                <c:pt idx="66">
                  <c:v>0.26997229537163392</c:v>
                </c:pt>
                <c:pt idx="67">
                  <c:v>4.8230754492006866E-2</c:v>
                </c:pt>
                <c:pt idx="68">
                  <c:v>-0.22348940273397311</c:v>
                </c:pt>
                <c:pt idx="69">
                  <c:v>-0.13348971736494164</c:v>
                </c:pt>
                <c:pt idx="70">
                  <c:v>-0.22801764732804219</c:v>
                </c:pt>
                <c:pt idx="71">
                  <c:v>0.29278597648201554</c:v>
                </c:pt>
                <c:pt idx="72">
                  <c:v>-0.25338704191350914</c:v>
                </c:pt>
                <c:pt idx="73">
                  <c:v>-2.3754179703294298E-2</c:v>
                </c:pt>
                <c:pt idx="74">
                  <c:v>-8.4355762093164977E-2</c:v>
                </c:pt>
                <c:pt idx="75">
                  <c:v>0.29102770954454815</c:v>
                </c:pt>
                <c:pt idx="76">
                  <c:v>0.13380780720153851</c:v>
                </c:pt>
                <c:pt idx="77">
                  <c:v>-7.077554092357552E-2</c:v>
                </c:pt>
                <c:pt idx="78">
                  <c:v>8.9382217184176049E-2</c:v>
                </c:pt>
                <c:pt idx="79">
                  <c:v>0.76056615695689622</c:v>
                </c:pt>
                <c:pt idx="80">
                  <c:v>-0.13903176247345694</c:v>
                </c:pt>
                <c:pt idx="81">
                  <c:v>0.61160834330459224</c:v>
                </c:pt>
                <c:pt idx="82">
                  <c:v>-6.1254760792547991E-2</c:v>
                </c:pt>
                <c:pt idx="83">
                  <c:v>0.34843057280914547</c:v>
                </c:pt>
                <c:pt idx="84">
                  <c:v>0.35037922232482188</c:v>
                </c:pt>
                <c:pt idx="85">
                  <c:v>0.10950958220342066</c:v>
                </c:pt>
                <c:pt idx="86">
                  <c:v>0.21870128699192826</c:v>
                </c:pt>
                <c:pt idx="87">
                  <c:v>-9.7530642640009546E-2</c:v>
                </c:pt>
                <c:pt idx="88">
                  <c:v>-0.30373338938204419</c:v>
                </c:pt>
                <c:pt idx="89">
                  <c:v>0.27315458033761963</c:v>
                </c:pt>
                <c:pt idx="90">
                  <c:v>0.23927740000765141</c:v>
                </c:pt>
                <c:pt idx="91">
                  <c:v>-0.65090376959108376</c:v>
                </c:pt>
                <c:pt idx="92">
                  <c:v>-0.80778732185855873</c:v>
                </c:pt>
                <c:pt idx="93">
                  <c:v>-1.0012037425960969</c:v>
                </c:pt>
                <c:pt idx="94">
                  <c:v>-0.74738079548079384</c:v>
                </c:pt>
                <c:pt idx="95">
                  <c:v>-0.44352191376716021</c:v>
                </c:pt>
                <c:pt idx="96">
                  <c:v>0.92001738936163946</c:v>
                </c:pt>
                <c:pt idx="97">
                  <c:v>0.26435404795461004</c:v>
                </c:pt>
                <c:pt idx="98">
                  <c:v>8.6398515512607688E-2</c:v>
                </c:pt>
                <c:pt idx="99">
                  <c:v>1.1799665178822698</c:v>
                </c:pt>
                <c:pt idx="100">
                  <c:v>-0.61299246104437977</c:v>
                </c:pt>
                <c:pt idx="101">
                  <c:v>-1.2836293138554389E-2</c:v>
                </c:pt>
                <c:pt idx="102">
                  <c:v>-0.15089654061928393</c:v>
                </c:pt>
                <c:pt idx="103">
                  <c:v>-0.3212854166719179</c:v>
                </c:pt>
                <c:pt idx="104">
                  <c:v>0.14130463810165317</c:v>
                </c:pt>
                <c:pt idx="105">
                  <c:v>5.7300732799937748E-2</c:v>
                </c:pt>
                <c:pt idx="106">
                  <c:v>0.14494456744074924</c:v>
                </c:pt>
                <c:pt idx="107">
                  <c:v>0.47095831378486253</c:v>
                </c:pt>
                <c:pt idx="108">
                  <c:v>0.28151146964149376</c:v>
                </c:pt>
                <c:pt idx="109">
                  <c:v>1.9767340262005106E-2</c:v>
                </c:pt>
                <c:pt idx="110">
                  <c:v>0.12854154115972172</c:v>
                </c:pt>
                <c:pt idx="111">
                  <c:v>-3.3373185940421379E-2</c:v>
                </c:pt>
                <c:pt idx="112">
                  <c:v>-0.19889156137485031</c:v>
                </c:pt>
                <c:pt idx="113">
                  <c:v>-0.28214301124263841</c:v>
                </c:pt>
                <c:pt idx="114">
                  <c:v>4.7424920922383151E-2</c:v>
                </c:pt>
                <c:pt idx="115">
                  <c:v>-8.9058095503364854E-2</c:v>
                </c:pt>
                <c:pt idx="116">
                  <c:v>-0.16746850066653352</c:v>
                </c:pt>
                <c:pt idx="117">
                  <c:v>-0.22340191954318556</c:v>
                </c:pt>
                <c:pt idx="118">
                  <c:v>0.41532730905176329</c:v>
                </c:pt>
                <c:pt idx="119">
                  <c:v>1.1099388306328333</c:v>
                </c:pt>
                <c:pt idx="120">
                  <c:v>0.161294309349028</c:v>
                </c:pt>
                <c:pt idx="121">
                  <c:v>-8.5492749369839416E-2</c:v>
                </c:pt>
                <c:pt idx="122">
                  <c:v>-7.5291071196138759E-2</c:v>
                </c:pt>
                <c:pt idx="123">
                  <c:v>0.12757123181567565</c:v>
                </c:pt>
                <c:pt idx="124">
                  <c:v>5.8697719437473594E-2</c:v>
                </c:pt>
                <c:pt idx="125">
                  <c:v>0.14278012240676663</c:v>
                </c:pt>
                <c:pt idx="126">
                  <c:v>0.42425123210355054</c:v>
                </c:pt>
                <c:pt idx="127">
                  <c:v>2.8836346926500056E-2</c:v>
                </c:pt>
                <c:pt idx="128">
                  <c:v>-7.799697861072552E-2</c:v>
                </c:pt>
                <c:pt idx="129">
                  <c:v>-7.6621868485311495E-2</c:v>
                </c:pt>
                <c:pt idx="130">
                  <c:v>0.16491776018493454</c:v>
                </c:pt>
                <c:pt idx="131">
                  <c:v>-4.9325951991225025E-2</c:v>
                </c:pt>
                <c:pt idx="132">
                  <c:v>0.43037461916893882</c:v>
                </c:pt>
                <c:pt idx="133">
                  <c:v>1.0781973835706431</c:v>
                </c:pt>
                <c:pt idx="134">
                  <c:v>0.17172577667905919</c:v>
                </c:pt>
                <c:pt idx="135">
                  <c:v>0.16225833210621232</c:v>
                </c:pt>
                <c:pt idx="136">
                  <c:v>0.37729298799805733</c:v>
                </c:pt>
                <c:pt idx="137">
                  <c:v>-0.16139508959508753</c:v>
                </c:pt>
                <c:pt idx="138">
                  <c:v>-0.1240168575099041</c:v>
                </c:pt>
                <c:pt idx="139">
                  <c:v>0.1896173194218651</c:v>
                </c:pt>
                <c:pt idx="140">
                  <c:v>-0.15821413747457136</c:v>
                </c:pt>
                <c:pt idx="141">
                  <c:v>7.6583681707777629E-2</c:v>
                </c:pt>
                <c:pt idx="142">
                  <c:v>0.18817981454380028</c:v>
                </c:pt>
                <c:pt idx="143">
                  <c:v>-0.11403330147203938</c:v>
                </c:pt>
                <c:pt idx="144">
                  <c:v>-8.8073351237813569E-2</c:v>
                </c:pt>
                <c:pt idx="145">
                  <c:v>-0.2091899491985556</c:v>
                </c:pt>
                <c:pt idx="146">
                  <c:v>-2.4762967200720354E-2</c:v>
                </c:pt>
                <c:pt idx="147">
                  <c:v>-2.1415810893739007E-3</c:v>
                </c:pt>
                <c:pt idx="148">
                  <c:v>0.29365129933209211</c:v>
                </c:pt>
                <c:pt idx="149">
                  <c:v>-0.27858247632444666</c:v>
                </c:pt>
                <c:pt idx="150">
                  <c:v>-0.13707622375295614</c:v>
                </c:pt>
                <c:pt idx="151">
                  <c:v>-0.15385017020722724</c:v>
                </c:pt>
                <c:pt idx="152">
                  <c:v>9.2527617933762407E-2</c:v>
                </c:pt>
                <c:pt idx="153">
                  <c:v>-0.2823199330752395</c:v>
                </c:pt>
                <c:pt idx="154">
                  <c:v>-0.34880562773819612</c:v>
                </c:pt>
                <c:pt idx="155">
                  <c:v>-0.41878512213414609</c:v>
                </c:pt>
                <c:pt idx="156">
                  <c:v>0.13709122612226743</c:v>
                </c:pt>
                <c:pt idx="157">
                  <c:v>-0.11924051234231925</c:v>
                </c:pt>
                <c:pt idx="158">
                  <c:v>1.1648035856875412</c:v>
                </c:pt>
                <c:pt idx="159">
                  <c:v>0.1070592249907012</c:v>
                </c:pt>
                <c:pt idx="160">
                  <c:v>5.9697337421139807E-2</c:v>
                </c:pt>
                <c:pt idx="161">
                  <c:v>-0.24527061112400084</c:v>
                </c:pt>
                <c:pt idx="162">
                  <c:v>-0.3219484537913555</c:v>
                </c:pt>
                <c:pt idx="163">
                  <c:v>-0.1036528310411331</c:v>
                </c:pt>
                <c:pt idx="164">
                  <c:v>-6.725205833708614E-4</c:v>
                </c:pt>
                <c:pt idx="165">
                  <c:v>0.19897093074586181</c:v>
                </c:pt>
                <c:pt idx="166">
                  <c:v>-0.32007758339165093</c:v>
                </c:pt>
                <c:pt idx="167">
                  <c:v>-0.20241411815823529</c:v>
                </c:pt>
                <c:pt idx="168">
                  <c:v>-0.13550596546065652</c:v>
                </c:pt>
                <c:pt idx="169">
                  <c:v>8.2130119857044548E-2</c:v>
                </c:pt>
                <c:pt idx="170">
                  <c:v>0.13897093074586309</c:v>
                </c:pt>
                <c:pt idx="171">
                  <c:v>-0.3203688168989931</c:v>
                </c:pt>
                <c:pt idx="172">
                  <c:v>-6.5648411928768802E-2</c:v>
                </c:pt>
                <c:pt idx="173">
                  <c:v>8.5643931756169245E-2</c:v>
                </c:pt>
                <c:pt idx="174">
                  <c:v>0.2670024969640501</c:v>
                </c:pt>
                <c:pt idx="175">
                  <c:v>0.10855168987638208</c:v>
                </c:pt>
                <c:pt idx="176">
                  <c:v>-0.46713105942752176</c:v>
                </c:pt>
                <c:pt idx="177">
                  <c:v>-0.514244527428529</c:v>
                </c:pt>
                <c:pt idx="178">
                  <c:v>-0.25099431478852807</c:v>
                </c:pt>
                <c:pt idx="179">
                  <c:v>-6.4855350564016589E-2</c:v>
                </c:pt>
                <c:pt idx="180">
                  <c:v>-0.14227613934244943</c:v>
                </c:pt>
                <c:pt idx="181">
                  <c:v>0.16650096014260019</c:v>
                </c:pt>
                <c:pt idx="182">
                  <c:v>0.11589820083532221</c:v>
                </c:pt>
                <c:pt idx="183">
                  <c:v>-0.44146141347180823</c:v>
                </c:pt>
                <c:pt idx="184">
                  <c:v>-0.67681249686309908</c:v>
                </c:pt>
                <c:pt idx="185">
                  <c:v>-0.19197448829837604</c:v>
                </c:pt>
                <c:pt idx="186">
                  <c:v>0.28584502020419311</c:v>
                </c:pt>
                <c:pt idx="187">
                  <c:v>0.31062832167890164</c:v>
                </c:pt>
                <c:pt idx="188">
                  <c:v>5.525716099542155E-2</c:v>
                </c:pt>
                <c:pt idx="189">
                  <c:v>-0.24477500595215318</c:v>
                </c:pt>
                <c:pt idx="190">
                  <c:v>8.8080599491291878E-2</c:v>
                </c:pt>
                <c:pt idx="191">
                  <c:v>0.27016334179410073</c:v>
                </c:pt>
                <c:pt idx="192">
                  <c:v>-1.0990006023803289E-3</c:v>
                </c:pt>
                <c:pt idx="193">
                  <c:v>-4.6615507493878994E-3</c:v>
                </c:pt>
                <c:pt idx="194">
                  <c:v>-0.10577361336000646</c:v>
                </c:pt>
                <c:pt idx="195">
                  <c:v>4.51094023807741E-2</c:v>
                </c:pt>
                <c:pt idx="196">
                  <c:v>8.3485367116823639E-2</c:v>
                </c:pt>
                <c:pt idx="197">
                  <c:v>-0.45130615278180297</c:v>
                </c:pt>
                <c:pt idx="198">
                  <c:v>-0.30286500318401544</c:v>
                </c:pt>
                <c:pt idx="199">
                  <c:v>0.50659627152327502</c:v>
                </c:pt>
                <c:pt idx="200">
                  <c:v>0.15700956212175576</c:v>
                </c:pt>
                <c:pt idx="201">
                  <c:v>5.3793816759140078E-2</c:v>
                </c:pt>
                <c:pt idx="202">
                  <c:v>0.27957172702699928</c:v>
                </c:pt>
                <c:pt idx="203">
                  <c:v>-0.5220731921810442</c:v>
                </c:pt>
                <c:pt idx="204">
                  <c:v>-0.20740466312309902</c:v>
                </c:pt>
                <c:pt idx="205">
                  <c:v>-0.61665267497593135</c:v>
                </c:pt>
                <c:pt idx="206">
                  <c:v>0.2092434425301235</c:v>
                </c:pt>
                <c:pt idx="207">
                  <c:v>0.24475585158302238</c:v>
                </c:pt>
                <c:pt idx="208">
                  <c:v>-0.26806854324199403</c:v>
                </c:pt>
                <c:pt idx="209">
                  <c:v>8.8046151230859238E-2</c:v>
                </c:pt>
                <c:pt idx="210">
                  <c:v>0.23464795427469376</c:v>
                </c:pt>
                <c:pt idx="211">
                  <c:v>-0.48772681805262152</c:v>
                </c:pt>
                <c:pt idx="212">
                  <c:v>-0.2382967474570088</c:v>
                </c:pt>
                <c:pt idx="213">
                  <c:v>-0.10768349310916037</c:v>
                </c:pt>
                <c:pt idx="214">
                  <c:v>-0.45746802803214059</c:v>
                </c:pt>
                <c:pt idx="215">
                  <c:v>-0.53664303515764367</c:v>
                </c:pt>
                <c:pt idx="216">
                  <c:v>9.6699506062226881E-2</c:v>
                </c:pt>
                <c:pt idx="217">
                  <c:v>-1.2199482388595584E-2</c:v>
                </c:pt>
                <c:pt idx="218">
                  <c:v>-7.6493919032467161E-2</c:v>
                </c:pt>
                <c:pt idx="219">
                  <c:v>8.6578234805898546E-2</c:v>
                </c:pt>
                <c:pt idx="220">
                  <c:v>-6.8322935630614978E-2</c:v>
                </c:pt>
                <c:pt idx="221">
                  <c:v>0.40731410696206805</c:v>
                </c:pt>
                <c:pt idx="222">
                  <c:v>-0.17760790563850293</c:v>
                </c:pt>
                <c:pt idx="223">
                  <c:v>-3.1234830691333926E-2</c:v>
                </c:pt>
                <c:pt idx="224">
                  <c:v>0.14795225046191618</c:v>
                </c:pt>
                <c:pt idx="225">
                  <c:v>7.7546085255502994E-2</c:v>
                </c:pt>
                <c:pt idx="226">
                  <c:v>6.6193158667998908E-2</c:v>
                </c:pt>
                <c:pt idx="227">
                  <c:v>9.8765324099550966E-2</c:v>
                </c:pt>
                <c:pt idx="228">
                  <c:v>-0.39412246209306989</c:v>
                </c:pt>
                <c:pt idx="229">
                  <c:v>1.2423413681840856E-2</c:v>
                </c:pt>
                <c:pt idx="230">
                  <c:v>-9.2781700367207343E-2</c:v>
                </c:pt>
                <c:pt idx="231">
                  <c:v>-9.7330713960653625E-2</c:v>
                </c:pt>
                <c:pt idx="232">
                  <c:v>-5.1128924183946545E-2</c:v>
                </c:pt>
                <c:pt idx="233">
                  <c:v>-0.28665961608747637</c:v>
                </c:pt>
                <c:pt idx="234">
                  <c:v>-5.9019809876387441E-2</c:v>
                </c:pt>
                <c:pt idx="235">
                  <c:v>-0.14892273484303153</c:v>
                </c:pt>
                <c:pt idx="236">
                  <c:v>0.28525282876293456</c:v>
                </c:pt>
                <c:pt idx="237">
                  <c:v>-0.30568381508579723</c:v>
                </c:pt>
                <c:pt idx="238">
                  <c:v>-0.10787812146718956</c:v>
                </c:pt>
                <c:pt idx="239">
                  <c:v>-0.43332642785743936</c:v>
                </c:pt>
                <c:pt idx="240">
                  <c:v>0.45688835853330723</c:v>
                </c:pt>
                <c:pt idx="241">
                  <c:v>0.15886321077335985</c:v>
                </c:pt>
                <c:pt idx="242">
                  <c:v>0.24029625727269632</c:v>
                </c:pt>
                <c:pt idx="243">
                  <c:v>0.27035736241352115</c:v>
                </c:pt>
                <c:pt idx="244">
                  <c:v>5.102432530201817E-2</c:v>
                </c:pt>
                <c:pt idx="245">
                  <c:v>-0.21677310661851479</c:v>
                </c:pt>
                <c:pt idx="246">
                  <c:v>6.7788027729598355E-2</c:v>
                </c:pt>
                <c:pt idx="247">
                  <c:v>0.29960232827790811</c:v>
                </c:pt>
                <c:pt idx="248">
                  <c:v>0.25816835631269264</c:v>
                </c:pt>
                <c:pt idx="249">
                  <c:v>0.27764150543508848</c:v>
                </c:pt>
                <c:pt idx="250">
                  <c:v>0.17861005785190098</c:v>
                </c:pt>
                <c:pt idx="251">
                  <c:v>-0.61511410129807409</c:v>
                </c:pt>
                <c:pt idx="252">
                  <c:v>0.42266883258644938</c:v>
                </c:pt>
                <c:pt idx="253">
                  <c:v>0.37713077485068247</c:v>
                </c:pt>
                <c:pt idx="254">
                  <c:v>0.11409304300139045</c:v>
                </c:pt>
                <c:pt idx="255">
                  <c:v>0.32361060317298751</c:v>
                </c:pt>
                <c:pt idx="256">
                  <c:v>0.4054178148106562</c:v>
                </c:pt>
                <c:pt idx="257">
                  <c:v>-0.14715326652296312</c:v>
                </c:pt>
                <c:pt idx="258">
                  <c:v>-1.9507290927696985E-2</c:v>
                </c:pt>
                <c:pt idx="259">
                  <c:v>0.24594969422012358</c:v>
                </c:pt>
                <c:pt idx="260">
                  <c:v>0.48602061713694411</c:v>
                </c:pt>
                <c:pt idx="261">
                  <c:v>-0.47569107968524094</c:v>
                </c:pt>
                <c:pt idx="262">
                  <c:v>0.18702260704429019</c:v>
                </c:pt>
                <c:pt idx="263">
                  <c:v>0.13944086393438582</c:v>
                </c:pt>
                <c:pt idx="264">
                  <c:v>0.15964443414670093</c:v>
                </c:pt>
                <c:pt idx="265">
                  <c:v>0.20078708931580902</c:v>
                </c:pt>
                <c:pt idx="266">
                  <c:v>-5.7356257809969335E-2</c:v>
                </c:pt>
                <c:pt idx="267">
                  <c:v>0.17210182172604327</c:v>
                </c:pt>
                <c:pt idx="268">
                  <c:v>-0.20683592283706709</c:v>
                </c:pt>
                <c:pt idx="269">
                  <c:v>3.7586539374805383E-2</c:v>
                </c:pt>
                <c:pt idx="270">
                  <c:v>-0.48681772311045712</c:v>
                </c:pt>
                <c:pt idx="271">
                  <c:v>-0.4459922901884692</c:v>
                </c:pt>
                <c:pt idx="272">
                  <c:v>-1.3207646662770536</c:v>
                </c:pt>
                <c:pt idx="273">
                  <c:v>-2.8930788480721503E-2</c:v>
                </c:pt>
                <c:pt idx="274">
                  <c:v>8.0576297139690389E-2</c:v>
                </c:pt>
                <c:pt idx="275">
                  <c:v>-8.8644719334814326E-2</c:v>
                </c:pt>
                <c:pt idx="276">
                  <c:v>8.5085943802548414E-2</c:v>
                </c:pt>
                <c:pt idx="277">
                  <c:v>-0.67196647882976812</c:v>
                </c:pt>
                <c:pt idx="278">
                  <c:v>-0.44425131178288524</c:v>
                </c:pt>
                <c:pt idx="279">
                  <c:v>-0.33969432395017307</c:v>
                </c:pt>
                <c:pt idx="280">
                  <c:v>-0.24775159749308617</c:v>
                </c:pt>
                <c:pt idx="281">
                  <c:v>-0.1686810478655385</c:v>
                </c:pt>
                <c:pt idx="282">
                  <c:v>0.41684832479403688</c:v>
                </c:pt>
                <c:pt idx="283">
                  <c:v>-8.3781840651982797E-2</c:v>
                </c:pt>
                <c:pt idx="284">
                  <c:v>1.4932940972872899E-2</c:v>
                </c:pt>
                <c:pt idx="285">
                  <c:v>-6.1943572878821129E-2</c:v>
                </c:pt>
                <c:pt idx="286">
                  <c:v>1.8133555276392599E-2</c:v>
                </c:pt>
                <c:pt idx="287">
                  <c:v>0.11219620881937686</c:v>
                </c:pt>
                <c:pt idx="288">
                  <c:v>-0.13593570055009074</c:v>
                </c:pt>
                <c:pt idx="289">
                  <c:v>-4.6574837194567564E-2</c:v>
                </c:pt>
                <c:pt idx="290">
                  <c:v>-0.11857265123534866</c:v>
                </c:pt>
                <c:pt idx="291">
                  <c:v>3.2933384744453953E-2</c:v>
                </c:pt>
                <c:pt idx="292">
                  <c:v>0.16921305063263503</c:v>
                </c:pt>
                <c:pt idx="293">
                  <c:v>0.35269470316029849</c:v>
                </c:pt>
                <c:pt idx="294">
                  <c:v>-4.9101297818557654E-2</c:v>
                </c:pt>
                <c:pt idx="295">
                  <c:v>6.2365418857181609E-2</c:v>
                </c:pt>
                <c:pt idx="296">
                  <c:v>5.1065348451135861E-2</c:v>
                </c:pt>
                <c:pt idx="297">
                  <c:v>0.31702549510501044</c:v>
                </c:pt>
                <c:pt idx="298">
                  <c:v>-6.8461105650479581E-2</c:v>
                </c:pt>
                <c:pt idx="299">
                  <c:v>-0.28806209591351717</c:v>
                </c:pt>
                <c:pt idx="300">
                  <c:v>-0.1069596982927683</c:v>
                </c:pt>
                <c:pt idx="301">
                  <c:v>6.1558207986610824E-2</c:v>
                </c:pt>
                <c:pt idx="302">
                  <c:v>2.3467110020334303E-2</c:v>
                </c:pt>
                <c:pt idx="303">
                  <c:v>0.12972528426770058</c:v>
                </c:pt>
                <c:pt idx="304">
                  <c:v>-0.18820226382060135</c:v>
                </c:pt>
                <c:pt idx="305">
                  <c:v>9.0937773218300322E-3</c:v>
                </c:pt>
                <c:pt idx="306">
                  <c:v>-5.998998139956413E-2</c:v>
                </c:pt>
                <c:pt idx="307">
                  <c:v>0.27747473228999553</c:v>
                </c:pt>
                <c:pt idx="308">
                  <c:v>-6.1543924976392717E-2</c:v>
                </c:pt>
                <c:pt idx="309">
                  <c:v>0.19191061771068085</c:v>
                </c:pt>
                <c:pt idx="310">
                  <c:v>-7.7643576768085865E-2</c:v>
                </c:pt>
                <c:pt idx="311">
                  <c:v>-2.9532359516057483E-2</c:v>
                </c:pt>
                <c:pt idx="312">
                  <c:v>0.40141464174917907</c:v>
                </c:pt>
                <c:pt idx="313">
                  <c:v>-2.1070873055521133E-2</c:v>
                </c:pt>
                <c:pt idx="314">
                  <c:v>0.1686077764555689</c:v>
                </c:pt>
                <c:pt idx="315">
                  <c:v>0.49093041013495764</c:v>
                </c:pt>
                <c:pt idx="316">
                  <c:v>-0.37235038467908943</c:v>
                </c:pt>
                <c:pt idx="317">
                  <c:v>0.18832620155148838</c:v>
                </c:pt>
                <c:pt idx="318">
                  <c:v>3.0255338556237632E-2</c:v>
                </c:pt>
                <c:pt idx="319">
                  <c:v>0.33893713558644389</c:v>
                </c:pt>
                <c:pt idx="320">
                  <c:v>4.6774883754433283E-2</c:v>
                </c:pt>
                <c:pt idx="321">
                  <c:v>2.3492624165031728E-2</c:v>
                </c:pt>
                <c:pt idx="322">
                  <c:v>0.26640332002423506</c:v>
                </c:pt>
                <c:pt idx="323">
                  <c:v>0.31359083425029244</c:v>
                </c:pt>
                <c:pt idx="324">
                  <c:v>0.34990291593060174</c:v>
                </c:pt>
                <c:pt idx="325">
                  <c:v>0.51485263015119287</c:v>
                </c:pt>
                <c:pt idx="326">
                  <c:v>-0.14580024313595707</c:v>
                </c:pt>
                <c:pt idx="327">
                  <c:v>-0.15587569618047858</c:v>
                </c:pt>
                <c:pt idx="328">
                  <c:v>0.10478920948239789</c:v>
                </c:pt>
                <c:pt idx="329">
                  <c:v>0.22705950750190595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5E-4994-A53F-7D131E0B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744712"/>
        <c:axId val="482506528"/>
      </c:scatterChart>
      <c:valAx>
        <c:axId val="479744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82506528"/>
        <c:crossesAt val="-1.0000000000000001E+300"/>
        <c:crossBetween val="midCat"/>
      </c:valAx>
      <c:valAx>
        <c:axId val="482506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7974471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'NeuralTools-Summary'!$I$1003:$I$1332</c:f>
              <c:numCache>
                <c:formatCode>0.00</c:formatCode>
                <c:ptCount val="330"/>
                <c:pt idx="0">
                  <c:v>6.0125699566826354</c:v>
                </c:pt>
                <c:pt idx="1">
                  <c:v>7.0553639886343502</c:v>
                </c:pt>
                <c:pt idx="2">
                  <c:v>9.8683147360339554</c:v>
                </c:pt>
                <c:pt idx="3">
                  <c:v>10.142160296104873</c:v>
                </c:pt>
                <c:pt idx="4">
                  <c:v>4.4033055028871431</c:v>
                </c:pt>
                <c:pt idx="5">
                  <c:v>10.349527424818032</c:v>
                </c:pt>
                <c:pt idx="6">
                  <c:v>4.115588489526556</c:v>
                </c:pt>
                <c:pt idx="7">
                  <c:v>4.082792179118151</c:v>
                </c:pt>
                <c:pt idx="8">
                  <c:v>9.9263338740261755</c:v>
                </c:pt>
                <c:pt idx="9">
                  <c:v>7.8822563741087528</c:v>
                </c:pt>
                <c:pt idx="10">
                  <c:v>4.2556918561467736</c:v>
                </c:pt>
                <c:pt idx="11">
                  <c:v>9.3602212368388216</c:v>
                </c:pt>
                <c:pt idx="12">
                  <c:v>5.3513692694028379</c:v>
                </c:pt>
                <c:pt idx="13">
                  <c:v>9.7586794181766692</c:v>
                </c:pt>
                <c:pt idx="14">
                  <c:v>9.6210057754705094</c:v>
                </c:pt>
                <c:pt idx="15">
                  <c:v>9.9504292074762617</c:v>
                </c:pt>
                <c:pt idx="16">
                  <c:v>4.4145405731005853</c:v>
                </c:pt>
                <c:pt idx="17">
                  <c:v>4.8358170031559444</c:v>
                </c:pt>
                <c:pt idx="18">
                  <c:v>4.331006247846239</c:v>
                </c:pt>
                <c:pt idx="19">
                  <c:v>4.5621554062424865</c:v>
                </c:pt>
                <c:pt idx="20">
                  <c:v>4.749270013955039</c:v>
                </c:pt>
                <c:pt idx="21">
                  <c:v>5.8052413318074674</c:v>
                </c:pt>
                <c:pt idx="22">
                  <c:v>7.4334294666806642</c:v>
                </c:pt>
                <c:pt idx="23">
                  <c:v>6.6023013479589716</c:v>
                </c:pt>
                <c:pt idx="24">
                  <c:v>9.0666850656547098</c:v>
                </c:pt>
                <c:pt idx="25">
                  <c:v>8.1596260375550536</c:v>
                </c:pt>
                <c:pt idx="26">
                  <c:v>4.2976772291748464</c:v>
                </c:pt>
                <c:pt idx="27">
                  <c:v>4.0552514716920651</c:v>
                </c:pt>
                <c:pt idx="28">
                  <c:v>4.1016746219802815</c:v>
                </c:pt>
                <c:pt idx="29">
                  <c:v>4.396931848603753</c:v>
                </c:pt>
                <c:pt idx="30">
                  <c:v>10.106731507204174</c:v>
                </c:pt>
                <c:pt idx="31">
                  <c:v>4.3676479292039527</c:v>
                </c:pt>
                <c:pt idx="32">
                  <c:v>7.8413784676334641</c:v>
                </c:pt>
                <c:pt idx="33">
                  <c:v>10.340294538920929</c:v>
                </c:pt>
                <c:pt idx="34">
                  <c:v>4.1463312874204687</c:v>
                </c:pt>
                <c:pt idx="35">
                  <c:v>7.5740039617668069</c:v>
                </c:pt>
                <c:pt idx="36">
                  <c:v>10.334355412567099</c:v>
                </c:pt>
                <c:pt idx="37">
                  <c:v>10.350302267402302</c:v>
                </c:pt>
                <c:pt idx="38">
                  <c:v>4.0550258486046191</c:v>
                </c:pt>
                <c:pt idx="39">
                  <c:v>4.0989399148044292</c:v>
                </c:pt>
                <c:pt idx="40">
                  <c:v>4.0799975903393486</c:v>
                </c:pt>
                <c:pt idx="41">
                  <c:v>4.8718516331792507</c:v>
                </c:pt>
                <c:pt idx="42">
                  <c:v>5.5009752503493941</c:v>
                </c:pt>
                <c:pt idx="43">
                  <c:v>7.3389831751413972</c:v>
                </c:pt>
                <c:pt idx="44">
                  <c:v>9.0993758803194797</c:v>
                </c:pt>
                <c:pt idx="45">
                  <c:v>4.3877400483227582</c:v>
                </c:pt>
                <c:pt idx="46">
                  <c:v>8.4962604296953987</c:v>
                </c:pt>
                <c:pt idx="47">
                  <c:v>4.1200976180564268</c:v>
                </c:pt>
                <c:pt idx="48">
                  <c:v>4.2164533457097981</c:v>
                </c:pt>
                <c:pt idx="49">
                  <c:v>10.10119822005522</c:v>
                </c:pt>
                <c:pt idx="50">
                  <c:v>9.7495531193143119</c:v>
                </c:pt>
                <c:pt idx="51">
                  <c:v>9.9479290682087491</c:v>
                </c:pt>
                <c:pt idx="52">
                  <c:v>4.1226926463469011</c:v>
                </c:pt>
                <c:pt idx="53">
                  <c:v>4.3577099386134126</c:v>
                </c:pt>
                <c:pt idx="54">
                  <c:v>7.133206021463157</c:v>
                </c:pt>
                <c:pt idx="55">
                  <c:v>8.9064751594968428</c:v>
                </c:pt>
                <c:pt idx="56">
                  <c:v>9.6468525791203756</c:v>
                </c:pt>
                <c:pt idx="57">
                  <c:v>9.1112395661336567</c:v>
                </c:pt>
                <c:pt idx="58">
                  <c:v>4.3577099386134126</c:v>
                </c:pt>
                <c:pt idx="59">
                  <c:v>4.2081159805590227</c:v>
                </c:pt>
                <c:pt idx="60">
                  <c:v>9.738536007812078</c:v>
                </c:pt>
                <c:pt idx="61">
                  <c:v>4.1786511218521216</c:v>
                </c:pt>
                <c:pt idx="62">
                  <c:v>5.2008627914236198</c:v>
                </c:pt>
                <c:pt idx="63">
                  <c:v>7.4049522941049259</c:v>
                </c:pt>
                <c:pt idx="64">
                  <c:v>6.6477338737325384</c:v>
                </c:pt>
                <c:pt idx="65">
                  <c:v>8.7281796215076213</c:v>
                </c:pt>
                <c:pt idx="66">
                  <c:v>9.5100277046283672</c:v>
                </c:pt>
                <c:pt idx="67">
                  <c:v>9.6517692455079924</c:v>
                </c:pt>
                <c:pt idx="68">
                  <c:v>4.0984894027339731</c:v>
                </c:pt>
                <c:pt idx="69">
                  <c:v>7.6184897173649411</c:v>
                </c:pt>
                <c:pt idx="70">
                  <c:v>6.6780176473280424</c:v>
                </c:pt>
                <c:pt idx="71">
                  <c:v>10.077214023517985</c:v>
                </c:pt>
                <c:pt idx="72">
                  <c:v>9.7283870419135088</c:v>
                </c:pt>
                <c:pt idx="73">
                  <c:v>10.343754179703295</c:v>
                </c:pt>
                <c:pt idx="74">
                  <c:v>4.0993557620931647</c:v>
                </c:pt>
                <c:pt idx="75">
                  <c:v>4.8589722904554522</c:v>
                </c:pt>
                <c:pt idx="76">
                  <c:v>5.7061921927984613</c:v>
                </c:pt>
                <c:pt idx="77">
                  <c:v>10.065775540923575</c:v>
                </c:pt>
                <c:pt idx="78">
                  <c:v>4.7806177828158241</c:v>
                </c:pt>
                <c:pt idx="79">
                  <c:v>8.9894338430431038</c:v>
                </c:pt>
                <c:pt idx="80">
                  <c:v>6.2540317624734572</c:v>
                </c:pt>
                <c:pt idx="81">
                  <c:v>9.4383916566954085</c:v>
                </c:pt>
                <c:pt idx="82">
                  <c:v>7.4062547607925477</c:v>
                </c:pt>
                <c:pt idx="83">
                  <c:v>4.9265694271908549</c:v>
                </c:pt>
                <c:pt idx="84">
                  <c:v>5.2096207776751786</c:v>
                </c:pt>
                <c:pt idx="85">
                  <c:v>4.6954904177965791</c:v>
                </c:pt>
                <c:pt idx="86">
                  <c:v>5.0412987130080715</c:v>
                </c:pt>
                <c:pt idx="87">
                  <c:v>9.4875306426400101</c:v>
                </c:pt>
                <c:pt idx="88">
                  <c:v>5.7787333893820438</c:v>
                </c:pt>
                <c:pt idx="89">
                  <c:v>9.3618454196623802</c:v>
                </c:pt>
                <c:pt idx="90">
                  <c:v>9.9607225999923479</c:v>
                </c:pt>
                <c:pt idx="91">
                  <c:v>4.3209037695910837</c:v>
                </c:pt>
                <c:pt idx="92">
                  <c:v>7.2477873218585591</c:v>
                </c:pt>
                <c:pt idx="93">
                  <c:v>8.1512037425960973</c:v>
                </c:pt>
                <c:pt idx="94">
                  <c:v>8.8323807954807947</c:v>
                </c:pt>
                <c:pt idx="95">
                  <c:v>9.5085219137671597</c:v>
                </c:pt>
                <c:pt idx="96">
                  <c:v>8.0849826106383595</c:v>
                </c:pt>
                <c:pt idx="97">
                  <c:v>4.1606459520453907</c:v>
                </c:pt>
                <c:pt idx="98">
                  <c:v>9.2486014844873932</c:v>
                </c:pt>
                <c:pt idx="99">
                  <c:v>6.6000334821177296</c:v>
                </c:pt>
                <c:pt idx="100">
                  <c:v>9.6129924610443798</c:v>
                </c:pt>
                <c:pt idx="101">
                  <c:v>4.2328362931385541</c:v>
                </c:pt>
                <c:pt idx="102">
                  <c:v>4.3308965406192836</c:v>
                </c:pt>
                <c:pt idx="103">
                  <c:v>4.8812854166719184</c:v>
                </c:pt>
                <c:pt idx="104">
                  <c:v>6.4936953618983466</c:v>
                </c:pt>
                <c:pt idx="105">
                  <c:v>5.7126992672000618</c:v>
                </c:pt>
                <c:pt idx="106">
                  <c:v>9.2700554325592499</c:v>
                </c:pt>
                <c:pt idx="107">
                  <c:v>8.6440416862151359</c:v>
                </c:pt>
                <c:pt idx="108">
                  <c:v>9.4984885303585074</c:v>
                </c:pt>
                <c:pt idx="109">
                  <c:v>9.6102326597379939</c:v>
                </c:pt>
                <c:pt idx="110">
                  <c:v>9.6514584588402794</c:v>
                </c:pt>
                <c:pt idx="111">
                  <c:v>4.2133731859404211</c:v>
                </c:pt>
                <c:pt idx="112">
                  <c:v>5.2738915613748496</c:v>
                </c:pt>
                <c:pt idx="113">
                  <c:v>4.6671430112426382</c:v>
                </c:pt>
                <c:pt idx="114">
                  <c:v>7.2575750790776166</c:v>
                </c:pt>
                <c:pt idx="115">
                  <c:v>10.339058095503365</c:v>
                </c:pt>
                <c:pt idx="116">
                  <c:v>10.367468500666533</c:v>
                </c:pt>
                <c:pt idx="117">
                  <c:v>4.3934019195431855</c:v>
                </c:pt>
                <c:pt idx="118">
                  <c:v>8.9646726909482375</c:v>
                </c:pt>
                <c:pt idx="119">
                  <c:v>8.090061169367166</c:v>
                </c:pt>
                <c:pt idx="120">
                  <c:v>10.158705690650972</c:v>
                </c:pt>
                <c:pt idx="121">
                  <c:v>10.30549274936984</c:v>
                </c:pt>
                <c:pt idx="122">
                  <c:v>10.355291071196138</c:v>
                </c:pt>
                <c:pt idx="123">
                  <c:v>4.1424287681843239</c:v>
                </c:pt>
                <c:pt idx="124">
                  <c:v>4.2513022805625269</c:v>
                </c:pt>
                <c:pt idx="125">
                  <c:v>5.5872198775932338</c:v>
                </c:pt>
                <c:pt idx="126">
                  <c:v>9.88574876789645</c:v>
                </c:pt>
                <c:pt idx="127">
                  <c:v>10.1861636530735</c:v>
                </c:pt>
                <c:pt idx="128">
                  <c:v>10.372996978610725</c:v>
                </c:pt>
                <c:pt idx="129">
                  <c:v>10.346621868485311</c:v>
                </c:pt>
                <c:pt idx="130">
                  <c:v>4.145082239815066</c:v>
                </c:pt>
                <c:pt idx="131">
                  <c:v>5.0393259519912252</c:v>
                </c:pt>
                <c:pt idx="132">
                  <c:v>9.4596253808310617</c:v>
                </c:pt>
                <c:pt idx="133">
                  <c:v>8.9218026164293569</c:v>
                </c:pt>
                <c:pt idx="134">
                  <c:v>10.33327422332094</c:v>
                </c:pt>
                <c:pt idx="135">
                  <c:v>4.0977416678937875</c:v>
                </c:pt>
                <c:pt idx="136">
                  <c:v>5.3677070120019419</c:v>
                </c:pt>
                <c:pt idx="137">
                  <c:v>9.1513950895950877</c:v>
                </c:pt>
                <c:pt idx="138">
                  <c:v>9.9140168575099032</c:v>
                </c:pt>
                <c:pt idx="139">
                  <c:v>10.105382680578135</c:v>
                </c:pt>
                <c:pt idx="140">
                  <c:v>9.5182141374745708</c:v>
                </c:pt>
                <c:pt idx="141">
                  <c:v>4.1134163182922219</c:v>
                </c:pt>
                <c:pt idx="142">
                  <c:v>6.7718201854561997</c:v>
                </c:pt>
                <c:pt idx="143">
                  <c:v>9.5790333014720392</c:v>
                </c:pt>
                <c:pt idx="144">
                  <c:v>10.263073351237814</c:v>
                </c:pt>
                <c:pt idx="145">
                  <c:v>4.8641899491985559</c:v>
                </c:pt>
                <c:pt idx="146">
                  <c:v>5.5747629672007202</c:v>
                </c:pt>
                <c:pt idx="147">
                  <c:v>8.832141581089374</c:v>
                </c:pt>
                <c:pt idx="148">
                  <c:v>9.2213487006679085</c:v>
                </c:pt>
                <c:pt idx="149">
                  <c:v>9.1335824763244471</c:v>
                </c:pt>
                <c:pt idx="150">
                  <c:v>9.4020762237529567</c:v>
                </c:pt>
                <c:pt idx="151">
                  <c:v>4.873850170207227</c:v>
                </c:pt>
                <c:pt idx="152">
                  <c:v>5.267472382066237</c:v>
                </c:pt>
                <c:pt idx="153">
                  <c:v>8.59231993307524</c:v>
                </c:pt>
                <c:pt idx="154">
                  <c:v>7.7088056277381956</c:v>
                </c:pt>
                <c:pt idx="155">
                  <c:v>10.018785122134146</c:v>
                </c:pt>
                <c:pt idx="156">
                  <c:v>6.722908773877732</c:v>
                </c:pt>
                <c:pt idx="157">
                  <c:v>4.379240512342319</c:v>
                </c:pt>
                <c:pt idx="158">
                  <c:v>7.5901964143124578</c:v>
                </c:pt>
                <c:pt idx="159">
                  <c:v>9.3229407750092985</c:v>
                </c:pt>
                <c:pt idx="160">
                  <c:v>4.8703026625788599</c:v>
                </c:pt>
                <c:pt idx="161">
                  <c:v>7.2652706111240004</c:v>
                </c:pt>
                <c:pt idx="162">
                  <c:v>4.6819484537913549</c:v>
                </c:pt>
                <c:pt idx="163">
                  <c:v>6.273652831041133</c:v>
                </c:pt>
                <c:pt idx="164">
                  <c:v>4.1406725205833705</c:v>
                </c:pt>
                <c:pt idx="165">
                  <c:v>9.1710290692541374</c:v>
                </c:pt>
                <c:pt idx="166">
                  <c:v>4.4300775833916504</c:v>
                </c:pt>
                <c:pt idx="167">
                  <c:v>5.3124141181582347</c:v>
                </c:pt>
                <c:pt idx="168">
                  <c:v>5.0155059654606564</c:v>
                </c:pt>
                <c:pt idx="169">
                  <c:v>6.0678698801429558</c:v>
                </c:pt>
                <c:pt idx="170">
                  <c:v>9.1710290692541374</c:v>
                </c:pt>
                <c:pt idx="171">
                  <c:v>9.7953688168989927</c:v>
                </c:pt>
                <c:pt idx="172">
                  <c:v>4.8306484119287694</c:v>
                </c:pt>
                <c:pt idx="173">
                  <c:v>5.7693560682438312</c:v>
                </c:pt>
                <c:pt idx="174">
                  <c:v>5.2529975030359495</c:v>
                </c:pt>
                <c:pt idx="175">
                  <c:v>10.341448310123617</c:v>
                </c:pt>
                <c:pt idx="176">
                  <c:v>4.4071310594275221</c:v>
                </c:pt>
                <c:pt idx="177">
                  <c:v>5.0242445274285288</c:v>
                </c:pt>
                <c:pt idx="178">
                  <c:v>5.3209943147885284</c:v>
                </c:pt>
                <c:pt idx="179">
                  <c:v>10.339855350564015</c:v>
                </c:pt>
                <c:pt idx="180">
                  <c:v>10.357276139342449</c:v>
                </c:pt>
                <c:pt idx="181">
                  <c:v>4.0534990398573996</c:v>
                </c:pt>
                <c:pt idx="182">
                  <c:v>5.0341017991646781</c:v>
                </c:pt>
                <c:pt idx="183">
                  <c:v>7.0464614134718087</c:v>
                </c:pt>
                <c:pt idx="184">
                  <c:v>7.9868124968630987</c:v>
                </c:pt>
                <c:pt idx="185">
                  <c:v>10.221974488298377</c:v>
                </c:pt>
                <c:pt idx="186">
                  <c:v>5.8791549797958069</c:v>
                </c:pt>
                <c:pt idx="187">
                  <c:v>4.6693716783210988</c:v>
                </c:pt>
                <c:pt idx="188">
                  <c:v>4.0997428390045787</c:v>
                </c:pt>
                <c:pt idx="189">
                  <c:v>8.0097750059521537</c:v>
                </c:pt>
                <c:pt idx="190">
                  <c:v>8.6769194005087087</c:v>
                </c:pt>
                <c:pt idx="191">
                  <c:v>9.1498366582058992</c:v>
                </c:pt>
                <c:pt idx="192">
                  <c:v>4.10109900060238</c:v>
                </c:pt>
                <c:pt idx="193">
                  <c:v>4.1546615507493883</c:v>
                </c:pt>
                <c:pt idx="194">
                  <c:v>4.3057736133600066</c:v>
                </c:pt>
                <c:pt idx="195">
                  <c:v>4.989890597619226</c:v>
                </c:pt>
                <c:pt idx="196">
                  <c:v>5.4165146328831764</c:v>
                </c:pt>
                <c:pt idx="197">
                  <c:v>7.6363061527818035</c:v>
                </c:pt>
                <c:pt idx="198">
                  <c:v>8.4878650031840142</c:v>
                </c:pt>
                <c:pt idx="199">
                  <c:v>9.6734037284767247</c:v>
                </c:pt>
                <c:pt idx="200">
                  <c:v>4.1529904378782447</c:v>
                </c:pt>
                <c:pt idx="201">
                  <c:v>4.23620618324086</c:v>
                </c:pt>
                <c:pt idx="202">
                  <c:v>8.8904282729730006</c:v>
                </c:pt>
                <c:pt idx="203">
                  <c:v>4.3820731921810445</c:v>
                </c:pt>
                <c:pt idx="204">
                  <c:v>4.2474046631230991</c:v>
                </c:pt>
                <c:pt idx="205">
                  <c:v>7.3766526749759311</c:v>
                </c:pt>
                <c:pt idx="206">
                  <c:v>9.1607565574698757</c:v>
                </c:pt>
                <c:pt idx="207">
                  <c:v>9.6352441484169784</c:v>
                </c:pt>
                <c:pt idx="208">
                  <c:v>4.2080685432419944</c:v>
                </c:pt>
                <c:pt idx="209">
                  <c:v>5.1469538487691402</c:v>
                </c:pt>
                <c:pt idx="210">
                  <c:v>5.8703520457253067</c:v>
                </c:pt>
                <c:pt idx="211">
                  <c:v>9.1527268180526207</c:v>
                </c:pt>
                <c:pt idx="212">
                  <c:v>4.208296747457009</c:v>
                </c:pt>
                <c:pt idx="213">
                  <c:v>10.372683493109161</c:v>
                </c:pt>
                <c:pt idx="214">
                  <c:v>4.9774680280321402</c:v>
                </c:pt>
                <c:pt idx="215">
                  <c:v>4.7416430351576437</c:v>
                </c:pt>
                <c:pt idx="216">
                  <c:v>7.4983004939377738</c:v>
                </c:pt>
                <c:pt idx="217">
                  <c:v>10.332199482388596</c:v>
                </c:pt>
                <c:pt idx="218">
                  <c:v>10.361493919032467</c:v>
                </c:pt>
                <c:pt idx="219">
                  <c:v>10.278421765194102</c:v>
                </c:pt>
                <c:pt idx="220">
                  <c:v>9.4333229356306152</c:v>
                </c:pt>
                <c:pt idx="221">
                  <c:v>6.3026858930379319</c:v>
                </c:pt>
                <c:pt idx="222">
                  <c:v>9.7976079056385021</c:v>
                </c:pt>
                <c:pt idx="223">
                  <c:v>10.251234830691333</c:v>
                </c:pt>
                <c:pt idx="224">
                  <c:v>4.092047749538084</c:v>
                </c:pt>
                <c:pt idx="225">
                  <c:v>7.0824539147444971</c:v>
                </c:pt>
                <c:pt idx="226">
                  <c:v>5.5738068413320008</c:v>
                </c:pt>
                <c:pt idx="227">
                  <c:v>10.29123467590045</c:v>
                </c:pt>
                <c:pt idx="228">
                  <c:v>7.6241224620930703</c:v>
                </c:pt>
                <c:pt idx="229">
                  <c:v>6.4425765863181592</c:v>
                </c:pt>
                <c:pt idx="230">
                  <c:v>4.107781700367207</c:v>
                </c:pt>
                <c:pt idx="231">
                  <c:v>4.6323307139606538</c:v>
                </c:pt>
                <c:pt idx="232">
                  <c:v>4.2711289241839463</c:v>
                </c:pt>
                <c:pt idx="233">
                  <c:v>8.5766596160874755</c:v>
                </c:pt>
                <c:pt idx="234">
                  <c:v>4.1740198098763877</c:v>
                </c:pt>
                <c:pt idx="235">
                  <c:v>4.2689227348430316</c:v>
                </c:pt>
                <c:pt idx="236">
                  <c:v>4.8897471712370653</c:v>
                </c:pt>
                <c:pt idx="237">
                  <c:v>7.1156838150857968</c:v>
                </c:pt>
                <c:pt idx="238">
                  <c:v>8.0078781214671899</c:v>
                </c:pt>
                <c:pt idx="239">
                  <c:v>4.5883264278574387</c:v>
                </c:pt>
                <c:pt idx="240">
                  <c:v>9.8681116414666921</c:v>
                </c:pt>
                <c:pt idx="241">
                  <c:v>9.7411367892266405</c:v>
                </c:pt>
                <c:pt idx="242">
                  <c:v>4.1247037427273039</c:v>
                </c:pt>
                <c:pt idx="243">
                  <c:v>4.0746426375864786</c:v>
                </c:pt>
                <c:pt idx="244">
                  <c:v>4.6239756746979817</c:v>
                </c:pt>
                <c:pt idx="245">
                  <c:v>8.5717731066185152</c:v>
                </c:pt>
                <c:pt idx="246">
                  <c:v>9.1822119722704016</c:v>
                </c:pt>
                <c:pt idx="247">
                  <c:v>10.220397671722091</c:v>
                </c:pt>
                <c:pt idx="248">
                  <c:v>4.0818316436873072</c:v>
                </c:pt>
                <c:pt idx="249">
                  <c:v>4.1273584945649109</c:v>
                </c:pt>
                <c:pt idx="250">
                  <c:v>4.5813899421480988</c:v>
                </c:pt>
                <c:pt idx="251">
                  <c:v>6.1851141012980744</c:v>
                </c:pt>
                <c:pt idx="252">
                  <c:v>8.7073311674135496</c:v>
                </c:pt>
                <c:pt idx="253">
                  <c:v>8.0478692251493182</c:v>
                </c:pt>
                <c:pt idx="254">
                  <c:v>5.8109069569986094</c:v>
                </c:pt>
                <c:pt idx="255">
                  <c:v>4.0963893968270124</c:v>
                </c:pt>
                <c:pt idx="256">
                  <c:v>9.9245821851893439</c:v>
                </c:pt>
                <c:pt idx="257">
                  <c:v>10.357153266522964</c:v>
                </c:pt>
                <c:pt idx="258">
                  <c:v>10.364507290927696</c:v>
                </c:pt>
                <c:pt idx="259">
                  <c:v>5.0390503057798766</c:v>
                </c:pt>
                <c:pt idx="260">
                  <c:v>5.5339793828630555</c:v>
                </c:pt>
                <c:pt idx="261">
                  <c:v>9.8856910796852411</c:v>
                </c:pt>
                <c:pt idx="262">
                  <c:v>4.1279773929557102</c:v>
                </c:pt>
                <c:pt idx="263">
                  <c:v>4.325559136065614</c:v>
                </c:pt>
                <c:pt idx="264">
                  <c:v>8.1503555658532996</c:v>
                </c:pt>
                <c:pt idx="265">
                  <c:v>7.2542129106841911</c:v>
                </c:pt>
                <c:pt idx="266">
                  <c:v>8.4973562578099706</c:v>
                </c:pt>
                <c:pt idx="267">
                  <c:v>9.1778981782739564</c:v>
                </c:pt>
                <c:pt idx="268">
                  <c:v>4.501835922837067</c:v>
                </c:pt>
                <c:pt idx="269">
                  <c:v>5.0524134606251945</c:v>
                </c:pt>
                <c:pt idx="270">
                  <c:v>7.6268177231104568</c:v>
                </c:pt>
                <c:pt idx="271">
                  <c:v>9.5059922901884697</c:v>
                </c:pt>
                <c:pt idx="272">
                  <c:v>10.360764666277053</c:v>
                </c:pt>
                <c:pt idx="273">
                  <c:v>9.2089307884807212</c:v>
                </c:pt>
                <c:pt idx="274">
                  <c:v>6.7044237028603098</c:v>
                </c:pt>
                <c:pt idx="275">
                  <c:v>4.9436447193348148</c:v>
                </c:pt>
                <c:pt idx="276">
                  <c:v>4.2649140561974512</c:v>
                </c:pt>
                <c:pt idx="277">
                  <c:v>9.6019664788297678</c:v>
                </c:pt>
                <c:pt idx="278">
                  <c:v>9.6442513117828845</c:v>
                </c:pt>
                <c:pt idx="279">
                  <c:v>9.7796943239501726</c:v>
                </c:pt>
                <c:pt idx="280">
                  <c:v>4.7527515974930861</c:v>
                </c:pt>
                <c:pt idx="281">
                  <c:v>5.4886810478655388</c:v>
                </c:pt>
                <c:pt idx="282">
                  <c:v>8.918151675205964</c:v>
                </c:pt>
                <c:pt idx="283">
                  <c:v>5.1337818406519826</c:v>
                </c:pt>
                <c:pt idx="284">
                  <c:v>5.490067059027127</c:v>
                </c:pt>
                <c:pt idx="285">
                  <c:v>6.3819435728788214</c:v>
                </c:pt>
                <c:pt idx="286">
                  <c:v>7.5068664447236078</c:v>
                </c:pt>
                <c:pt idx="287">
                  <c:v>10.367803791180624</c:v>
                </c:pt>
                <c:pt idx="288">
                  <c:v>10.395935700550091</c:v>
                </c:pt>
                <c:pt idx="289">
                  <c:v>4.4265748371945675</c:v>
                </c:pt>
                <c:pt idx="290">
                  <c:v>4.7985726512353484</c:v>
                </c:pt>
                <c:pt idx="291">
                  <c:v>5.0620666152555467</c:v>
                </c:pt>
                <c:pt idx="292">
                  <c:v>6.0757869493673642</c:v>
                </c:pt>
                <c:pt idx="293">
                  <c:v>7.8173052968397014</c:v>
                </c:pt>
                <c:pt idx="294">
                  <c:v>9.2941012978185586</c:v>
                </c:pt>
                <c:pt idx="295">
                  <c:v>10.007634581142819</c:v>
                </c:pt>
                <c:pt idx="296">
                  <c:v>10.363934651548863</c:v>
                </c:pt>
                <c:pt idx="297">
                  <c:v>4.1479745048949894</c:v>
                </c:pt>
                <c:pt idx="298">
                  <c:v>4.5384611056504793</c:v>
                </c:pt>
                <c:pt idx="299">
                  <c:v>5.4530620959135172</c:v>
                </c:pt>
                <c:pt idx="300">
                  <c:v>6.6719596982927678</c:v>
                </c:pt>
                <c:pt idx="301">
                  <c:v>7.5634417920133892</c:v>
                </c:pt>
                <c:pt idx="302">
                  <c:v>10.366532889979666</c:v>
                </c:pt>
                <c:pt idx="303">
                  <c:v>6.7152747157322992</c:v>
                </c:pt>
                <c:pt idx="304">
                  <c:v>9.3182022638206004</c:v>
                </c:pt>
                <c:pt idx="305">
                  <c:v>9.9809062226781702</c:v>
                </c:pt>
                <c:pt idx="306">
                  <c:v>10.284989981399566</c:v>
                </c:pt>
                <c:pt idx="307">
                  <c:v>10.332525267710004</c:v>
                </c:pt>
                <c:pt idx="308">
                  <c:v>10.351543924976392</c:v>
                </c:pt>
                <c:pt idx="309">
                  <c:v>4.1280893822893194</c:v>
                </c:pt>
                <c:pt idx="310">
                  <c:v>7.3026435767680855</c:v>
                </c:pt>
                <c:pt idx="311">
                  <c:v>8.8345323595160572</c:v>
                </c:pt>
                <c:pt idx="312">
                  <c:v>9.9685853582508219</c:v>
                </c:pt>
                <c:pt idx="313">
                  <c:v>10.286070873055522</c:v>
                </c:pt>
                <c:pt idx="314">
                  <c:v>4.4013922235444314</c:v>
                </c:pt>
                <c:pt idx="315">
                  <c:v>9.9940695898650418</c:v>
                </c:pt>
                <c:pt idx="316">
                  <c:v>8.6623503846790886</c:v>
                </c:pt>
                <c:pt idx="317">
                  <c:v>10.326673798448512</c:v>
                </c:pt>
                <c:pt idx="318">
                  <c:v>4.3697446614437627</c:v>
                </c:pt>
                <c:pt idx="319">
                  <c:v>4.8010628644135558</c:v>
                </c:pt>
                <c:pt idx="320">
                  <c:v>7.7582251162455664</c:v>
                </c:pt>
                <c:pt idx="321">
                  <c:v>9.3615073758349681</c:v>
                </c:pt>
                <c:pt idx="322">
                  <c:v>4.2085966799757646</c:v>
                </c:pt>
                <c:pt idx="323">
                  <c:v>5.4314091657497077</c:v>
                </c:pt>
                <c:pt idx="324">
                  <c:v>7.1250970840693979</c:v>
                </c:pt>
                <c:pt idx="325">
                  <c:v>8.9851473698488071</c:v>
                </c:pt>
                <c:pt idx="326">
                  <c:v>9.565800243135957</c:v>
                </c:pt>
                <c:pt idx="327">
                  <c:v>5.9608756961804783</c:v>
                </c:pt>
                <c:pt idx="328">
                  <c:v>8.360210790517602</c:v>
                </c:pt>
                <c:pt idx="329">
                  <c:v>9.5829404924980928</c:v>
                </c:pt>
              </c:numCache>
            </c:numRef>
          </c:xVal>
          <c:yVal>
            <c:numRef>
              <c:f>'NeuralTools-Summary'!$J$1003:$J$1332</c:f>
              <c:numCache>
                <c:formatCode>0.00</c:formatCode>
                <c:ptCount val="330"/>
                <c:pt idx="0">
                  <c:v>-0.22756995668263524</c:v>
                </c:pt>
                <c:pt idx="1">
                  <c:v>-0.36036398863434993</c:v>
                </c:pt>
                <c:pt idx="2">
                  <c:v>-0.37831473603395516</c:v>
                </c:pt>
                <c:pt idx="3">
                  <c:v>0.25783970389512767</c:v>
                </c:pt>
                <c:pt idx="4">
                  <c:v>6.6694497112856688E-2</c:v>
                </c:pt>
                <c:pt idx="5">
                  <c:v>-3.9527424818032841E-2</c:v>
                </c:pt>
                <c:pt idx="6">
                  <c:v>0.24441151047344434</c:v>
                </c:pt>
                <c:pt idx="7">
                  <c:v>0.3172078208818494</c:v>
                </c:pt>
                <c:pt idx="8">
                  <c:v>-0.48133387402617522</c:v>
                </c:pt>
                <c:pt idx="9">
                  <c:v>-0.56725637410875329</c:v>
                </c:pt>
                <c:pt idx="10">
                  <c:v>-5.6918561467735884E-3</c:v>
                </c:pt>
                <c:pt idx="11">
                  <c:v>0.42977876316117758</c:v>
                </c:pt>
                <c:pt idx="12">
                  <c:v>-0.42636926940283804</c:v>
                </c:pt>
                <c:pt idx="13">
                  <c:v>0.19132058182333012</c:v>
                </c:pt>
                <c:pt idx="14">
                  <c:v>-6.0057754705091781E-3</c:v>
                </c:pt>
                <c:pt idx="15">
                  <c:v>0.16457079252373852</c:v>
                </c:pt>
                <c:pt idx="16">
                  <c:v>-0.24454057310058541</c:v>
                </c:pt>
                <c:pt idx="17">
                  <c:v>-0.42081700315594439</c:v>
                </c:pt>
                <c:pt idx="18">
                  <c:v>-0.16600624784623896</c:v>
                </c:pt>
                <c:pt idx="19">
                  <c:v>-0.23215540624248643</c:v>
                </c:pt>
                <c:pt idx="20">
                  <c:v>6.0729986044960604E-2</c:v>
                </c:pt>
                <c:pt idx="21">
                  <c:v>0.24475866819253245</c:v>
                </c:pt>
                <c:pt idx="22">
                  <c:v>0.10657053331933586</c:v>
                </c:pt>
                <c:pt idx="23">
                  <c:v>0.3876986520410286</c:v>
                </c:pt>
                <c:pt idx="24">
                  <c:v>0.10831493434529094</c:v>
                </c:pt>
                <c:pt idx="25">
                  <c:v>0.12537396244494659</c:v>
                </c:pt>
                <c:pt idx="26">
                  <c:v>8.7322770825153384E-2</c:v>
                </c:pt>
                <c:pt idx="27">
                  <c:v>0.11474852830793481</c:v>
                </c:pt>
                <c:pt idx="28">
                  <c:v>-3.6674621980281152E-2</c:v>
                </c:pt>
                <c:pt idx="29">
                  <c:v>-0.13693184860375318</c:v>
                </c:pt>
                <c:pt idx="30">
                  <c:v>0.13326849279582653</c:v>
                </c:pt>
                <c:pt idx="31">
                  <c:v>7.2352070796047663E-2</c:v>
                </c:pt>
                <c:pt idx="32">
                  <c:v>-0.79137846763346431</c:v>
                </c:pt>
                <c:pt idx="33">
                  <c:v>0.17470546107907126</c:v>
                </c:pt>
                <c:pt idx="34">
                  <c:v>1.8668712579531288E-2</c:v>
                </c:pt>
                <c:pt idx="35">
                  <c:v>-0.43400396176680722</c:v>
                </c:pt>
                <c:pt idx="36">
                  <c:v>-4.3554125670990373E-3</c:v>
                </c:pt>
                <c:pt idx="37">
                  <c:v>-0.18030226740230226</c:v>
                </c:pt>
                <c:pt idx="38">
                  <c:v>0.11497415139538081</c:v>
                </c:pt>
                <c:pt idx="39">
                  <c:v>7.1060085195570721E-2</c:v>
                </c:pt>
                <c:pt idx="40">
                  <c:v>0.2250024096606511</c:v>
                </c:pt>
                <c:pt idx="41">
                  <c:v>6.3148366820749757E-2</c:v>
                </c:pt>
                <c:pt idx="42">
                  <c:v>9.4024749650606587E-2</c:v>
                </c:pt>
                <c:pt idx="43">
                  <c:v>-0.12398317514139734</c:v>
                </c:pt>
                <c:pt idx="44">
                  <c:v>0.10062411968051954</c:v>
                </c:pt>
                <c:pt idx="45">
                  <c:v>-0.16274004832275857</c:v>
                </c:pt>
                <c:pt idx="46">
                  <c:v>-0.48626042969539895</c:v>
                </c:pt>
                <c:pt idx="47">
                  <c:v>4.9023819435731752E-3</c:v>
                </c:pt>
                <c:pt idx="48">
                  <c:v>-0.11645334570979848</c:v>
                </c:pt>
                <c:pt idx="49">
                  <c:v>0.11380177994477947</c:v>
                </c:pt>
                <c:pt idx="50">
                  <c:v>0.11044688068568753</c:v>
                </c:pt>
                <c:pt idx="51">
                  <c:v>0.12707093179125017</c:v>
                </c:pt>
                <c:pt idx="52">
                  <c:v>9.2307353653098723E-2</c:v>
                </c:pt>
                <c:pt idx="53">
                  <c:v>0.28229006138658708</c:v>
                </c:pt>
                <c:pt idx="54">
                  <c:v>-0.37320602146315718</c:v>
                </c:pt>
                <c:pt idx="55">
                  <c:v>-0.33647515949684248</c:v>
                </c:pt>
                <c:pt idx="56">
                  <c:v>-0.47685257912037571</c:v>
                </c:pt>
                <c:pt idx="57">
                  <c:v>-0.16123956613365742</c:v>
                </c:pt>
                <c:pt idx="58">
                  <c:v>-0.16270993861341232</c:v>
                </c:pt>
                <c:pt idx="59">
                  <c:v>1.8840194409772693E-3</c:v>
                </c:pt>
                <c:pt idx="60">
                  <c:v>-0.65853600781207788</c:v>
                </c:pt>
                <c:pt idx="61">
                  <c:v>4.1348878147878132E-2</c:v>
                </c:pt>
                <c:pt idx="62">
                  <c:v>-0.1008627914236202</c:v>
                </c:pt>
                <c:pt idx="63">
                  <c:v>0.17504770589507412</c:v>
                </c:pt>
                <c:pt idx="64">
                  <c:v>-1.2733873732538648E-2</c:v>
                </c:pt>
                <c:pt idx="65">
                  <c:v>0.4218203784923773</c:v>
                </c:pt>
                <c:pt idx="66">
                  <c:v>0.26997229537163392</c:v>
                </c:pt>
                <c:pt idx="67">
                  <c:v>4.8230754492006866E-2</c:v>
                </c:pt>
                <c:pt idx="68">
                  <c:v>-0.22348940273397311</c:v>
                </c:pt>
                <c:pt idx="69">
                  <c:v>-0.13348971736494164</c:v>
                </c:pt>
                <c:pt idx="70">
                  <c:v>-0.22801764732804219</c:v>
                </c:pt>
                <c:pt idx="71">
                  <c:v>0.29278597648201554</c:v>
                </c:pt>
                <c:pt idx="72">
                  <c:v>-0.25338704191350914</c:v>
                </c:pt>
                <c:pt idx="73">
                  <c:v>-2.3754179703294298E-2</c:v>
                </c:pt>
                <c:pt idx="74">
                  <c:v>-8.4355762093164977E-2</c:v>
                </c:pt>
                <c:pt idx="75">
                  <c:v>0.29102770954454815</c:v>
                </c:pt>
                <c:pt idx="76">
                  <c:v>0.13380780720153851</c:v>
                </c:pt>
                <c:pt idx="77">
                  <c:v>-7.077554092357552E-2</c:v>
                </c:pt>
                <c:pt idx="78">
                  <c:v>8.9382217184176049E-2</c:v>
                </c:pt>
                <c:pt idx="79">
                  <c:v>0.76056615695689622</c:v>
                </c:pt>
                <c:pt idx="80">
                  <c:v>-0.13903176247345694</c:v>
                </c:pt>
                <c:pt idx="81">
                  <c:v>0.61160834330459224</c:v>
                </c:pt>
                <c:pt idx="82">
                  <c:v>-6.1254760792547991E-2</c:v>
                </c:pt>
                <c:pt idx="83">
                  <c:v>0.34843057280914547</c:v>
                </c:pt>
                <c:pt idx="84">
                  <c:v>0.35037922232482188</c:v>
                </c:pt>
                <c:pt idx="85">
                  <c:v>0.10950958220342066</c:v>
                </c:pt>
                <c:pt idx="86">
                  <c:v>0.21870128699192826</c:v>
                </c:pt>
                <c:pt idx="87">
                  <c:v>-9.7530642640009546E-2</c:v>
                </c:pt>
                <c:pt idx="88">
                  <c:v>-0.30373338938204419</c:v>
                </c:pt>
                <c:pt idx="89">
                  <c:v>0.27315458033761963</c:v>
                </c:pt>
                <c:pt idx="90">
                  <c:v>0.23927740000765141</c:v>
                </c:pt>
                <c:pt idx="91">
                  <c:v>-0.65090376959108376</c:v>
                </c:pt>
                <c:pt idx="92">
                  <c:v>-0.80778732185855873</c:v>
                </c:pt>
                <c:pt idx="93">
                  <c:v>-1.0012037425960969</c:v>
                </c:pt>
                <c:pt idx="94">
                  <c:v>-0.74738079548079384</c:v>
                </c:pt>
                <c:pt idx="95">
                  <c:v>-0.44352191376716021</c:v>
                </c:pt>
                <c:pt idx="96">
                  <c:v>0.92001738936163946</c:v>
                </c:pt>
                <c:pt idx="97">
                  <c:v>0.26435404795461004</c:v>
                </c:pt>
                <c:pt idx="98">
                  <c:v>8.6398515512607688E-2</c:v>
                </c:pt>
                <c:pt idx="99">
                  <c:v>1.1799665178822698</c:v>
                </c:pt>
                <c:pt idx="100">
                  <c:v>-0.61299246104437977</c:v>
                </c:pt>
                <c:pt idx="101">
                  <c:v>-1.2836293138554389E-2</c:v>
                </c:pt>
                <c:pt idx="102">
                  <c:v>-0.15089654061928393</c:v>
                </c:pt>
                <c:pt idx="103">
                  <c:v>-0.3212854166719179</c:v>
                </c:pt>
                <c:pt idx="104">
                  <c:v>0.14130463810165317</c:v>
                </c:pt>
                <c:pt idx="105">
                  <c:v>5.7300732799937748E-2</c:v>
                </c:pt>
                <c:pt idx="106">
                  <c:v>0.14494456744074924</c:v>
                </c:pt>
                <c:pt idx="107">
                  <c:v>0.47095831378486253</c:v>
                </c:pt>
                <c:pt idx="108">
                  <c:v>0.28151146964149376</c:v>
                </c:pt>
                <c:pt idx="109">
                  <c:v>1.9767340262005106E-2</c:v>
                </c:pt>
                <c:pt idx="110">
                  <c:v>0.12854154115972172</c:v>
                </c:pt>
                <c:pt idx="111">
                  <c:v>-3.3373185940421379E-2</c:v>
                </c:pt>
                <c:pt idx="112">
                  <c:v>-0.19889156137485031</c:v>
                </c:pt>
                <c:pt idx="113">
                  <c:v>-0.28214301124263841</c:v>
                </c:pt>
                <c:pt idx="114">
                  <c:v>4.7424920922383151E-2</c:v>
                </c:pt>
                <c:pt idx="115">
                  <c:v>-8.9058095503364854E-2</c:v>
                </c:pt>
                <c:pt idx="116">
                  <c:v>-0.16746850066653352</c:v>
                </c:pt>
                <c:pt idx="117">
                  <c:v>-0.22340191954318556</c:v>
                </c:pt>
                <c:pt idx="118">
                  <c:v>0.41532730905176329</c:v>
                </c:pt>
                <c:pt idx="119">
                  <c:v>1.1099388306328333</c:v>
                </c:pt>
                <c:pt idx="120">
                  <c:v>0.161294309349028</c:v>
                </c:pt>
                <c:pt idx="121">
                  <c:v>-8.5492749369839416E-2</c:v>
                </c:pt>
                <c:pt idx="122">
                  <c:v>-7.5291071196138759E-2</c:v>
                </c:pt>
                <c:pt idx="123">
                  <c:v>0.12757123181567565</c:v>
                </c:pt>
                <c:pt idx="124">
                  <c:v>5.8697719437473594E-2</c:v>
                </c:pt>
                <c:pt idx="125">
                  <c:v>0.14278012240676663</c:v>
                </c:pt>
                <c:pt idx="126">
                  <c:v>0.42425123210355054</c:v>
                </c:pt>
                <c:pt idx="127">
                  <c:v>2.8836346926500056E-2</c:v>
                </c:pt>
                <c:pt idx="128">
                  <c:v>-7.799697861072552E-2</c:v>
                </c:pt>
                <c:pt idx="129">
                  <c:v>-7.6621868485311495E-2</c:v>
                </c:pt>
                <c:pt idx="130">
                  <c:v>0.16491776018493454</c:v>
                </c:pt>
                <c:pt idx="131">
                  <c:v>-4.9325951991225025E-2</c:v>
                </c:pt>
                <c:pt idx="132">
                  <c:v>0.43037461916893882</c:v>
                </c:pt>
                <c:pt idx="133">
                  <c:v>1.0781973835706431</c:v>
                </c:pt>
                <c:pt idx="134">
                  <c:v>0.17172577667905919</c:v>
                </c:pt>
                <c:pt idx="135">
                  <c:v>0.16225833210621232</c:v>
                </c:pt>
                <c:pt idx="136">
                  <c:v>0.37729298799805733</c:v>
                </c:pt>
                <c:pt idx="137">
                  <c:v>-0.16139508959508753</c:v>
                </c:pt>
                <c:pt idx="138">
                  <c:v>-0.1240168575099041</c:v>
                </c:pt>
                <c:pt idx="139">
                  <c:v>0.1896173194218651</c:v>
                </c:pt>
                <c:pt idx="140">
                  <c:v>-0.15821413747457136</c:v>
                </c:pt>
                <c:pt idx="141">
                  <c:v>7.6583681707777629E-2</c:v>
                </c:pt>
                <c:pt idx="142">
                  <c:v>0.18817981454380028</c:v>
                </c:pt>
                <c:pt idx="143">
                  <c:v>-0.11403330147203938</c:v>
                </c:pt>
                <c:pt idx="144">
                  <c:v>-8.8073351237813569E-2</c:v>
                </c:pt>
                <c:pt idx="145">
                  <c:v>-0.2091899491985556</c:v>
                </c:pt>
                <c:pt idx="146">
                  <c:v>-2.4762967200720354E-2</c:v>
                </c:pt>
                <c:pt idx="147">
                  <c:v>-2.1415810893739007E-3</c:v>
                </c:pt>
                <c:pt idx="148">
                  <c:v>0.29365129933209211</c:v>
                </c:pt>
                <c:pt idx="149">
                  <c:v>-0.27858247632444666</c:v>
                </c:pt>
                <c:pt idx="150">
                  <c:v>-0.13707622375295614</c:v>
                </c:pt>
                <c:pt idx="151">
                  <c:v>-0.15385017020722724</c:v>
                </c:pt>
                <c:pt idx="152">
                  <c:v>9.2527617933762407E-2</c:v>
                </c:pt>
                <c:pt idx="153">
                  <c:v>-0.2823199330752395</c:v>
                </c:pt>
                <c:pt idx="154">
                  <c:v>-0.34880562773819612</c:v>
                </c:pt>
                <c:pt idx="155">
                  <c:v>-0.41878512213414609</c:v>
                </c:pt>
                <c:pt idx="156">
                  <c:v>0.13709122612226743</c:v>
                </c:pt>
                <c:pt idx="157">
                  <c:v>-0.11924051234231925</c:v>
                </c:pt>
                <c:pt idx="158">
                  <c:v>1.1648035856875412</c:v>
                </c:pt>
                <c:pt idx="159">
                  <c:v>0.1070592249907012</c:v>
                </c:pt>
                <c:pt idx="160">
                  <c:v>5.9697337421139807E-2</c:v>
                </c:pt>
                <c:pt idx="161">
                  <c:v>-0.24527061112400084</c:v>
                </c:pt>
                <c:pt idx="162">
                  <c:v>-0.3219484537913555</c:v>
                </c:pt>
                <c:pt idx="163">
                  <c:v>-0.1036528310411331</c:v>
                </c:pt>
                <c:pt idx="164">
                  <c:v>-6.725205833708614E-4</c:v>
                </c:pt>
                <c:pt idx="165">
                  <c:v>0.19897093074586181</c:v>
                </c:pt>
                <c:pt idx="166">
                  <c:v>-0.32007758339165093</c:v>
                </c:pt>
                <c:pt idx="167">
                  <c:v>-0.20241411815823529</c:v>
                </c:pt>
                <c:pt idx="168">
                  <c:v>-0.13550596546065652</c:v>
                </c:pt>
                <c:pt idx="169">
                  <c:v>8.2130119857044548E-2</c:v>
                </c:pt>
                <c:pt idx="170">
                  <c:v>0.13897093074586309</c:v>
                </c:pt>
                <c:pt idx="171">
                  <c:v>-0.3203688168989931</c:v>
                </c:pt>
                <c:pt idx="172">
                  <c:v>-6.5648411928768802E-2</c:v>
                </c:pt>
                <c:pt idx="173">
                  <c:v>8.5643931756169245E-2</c:v>
                </c:pt>
                <c:pt idx="174">
                  <c:v>0.2670024969640501</c:v>
                </c:pt>
                <c:pt idx="175">
                  <c:v>0.10855168987638208</c:v>
                </c:pt>
                <c:pt idx="176">
                  <c:v>-0.46713105942752176</c:v>
                </c:pt>
                <c:pt idx="177">
                  <c:v>-0.514244527428529</c:v>
                </c:pt>
                <c:pt idx="178">
                  <c:v>-0.25099431478852807</c:v>
                </c:pt>
                <c:pt idx="179">
                  <c:v>-6.4855350564016589E-2</c:v>
                </c:pt>
                <c:pt idx="180">
                  <c:v>-0.14227613934244943</c:v>
                </c:pt>
                <c:pt idx="181">
                  <c:v>0.16650096014260019</c:v>
                </c:pt>
                <c:pt idx="182">
                  <c:v>0.11589820083532221</c:v>
                </c:pt>
                <c:pt idx="183">
                  <c:v>-0.44146141347180823</c:v>
                </c:pt>
                <c:pt idx="184">
                  <c:v>-0.67681249686309908</c:v>
                </c:pt>
                <c:pt idx="185">
                  <c:v>-0.19197448829837604</c:v>
                </c:pt>
                <c:pt idx="186">
                  <c:v>0.28584502020419311</c:v>
                </c:pt>
                <c:pt idx="187">
                  <c:v>0.31062832167890164</c:v>
                </c:pt>
                <c:pt idx="188">
                  <c:v>5.525716099542155E-2</c:v>
                </c:pt>
                <c:pt idx="189">
                  <c:v>-0.24477500595215318</c:v>
                </c:pt>
                <c:pt idx="190">
                  <c:v>8.8080599491291878E-2</c:v>
                </c:pt>
                <c:pt idx="191">
                  <c:v>0.27016334179410073</c:v>
                </c:pt>
                <c:pt idx="192">
                  <c:v>-1.0990006023803289E-3</c:v>
                </c:pt>
                <c:pt idx="193">
                  <c:v>-4.6615507493878994E-3</c:v>
                </c:pt>
                <c:pt idx="194">
                  <c:v>-0.10577361336000646</c:v>
                </c:pt>
                <c:pt idx="195">
                  <c:v>4.51094023807741E-2</c:v>
                </c:pt>
                <c:pt idx="196">
                  <c:v>8.3485367116823639E-2</c:v>
                </c:pt>
                <c:pt idx="197">
                  <c:v>-0.45130615278180297</c:v>
                </c:pt>
                <c:pt idx="198">
                  <c:v>-0.30286500318401544</c:v>
                </c:pt>
                <c:pt idx="199">
                  <c:v>0.50659627152327502</c:v>
                </c:pt>
                <c:pt idx="200">
                  <c:v>0.15700956212175576</c:v>
                </c:pt>
                <c:pt idx="201">
                  <c:v>5.3793816759140078E-2</c:v>
                </c:pt>
                <c:pt idx="202">
                  <c:v>0.27957172702699928</c:v>
                </c:pt>
                <c:pt idx="203">
                  <c:v>-0.5220731921810442</c:v>
                </c:pt>
                <c:pt idx="204">
                  <c:v>-0.20740466312309902</c:v>
                </c:pt>
                <c:pt idx="205">
                  <c:v>-0.61665267497593135</c:v>
                </c:pt>
                <c:pt idx="206">
                  <c:v>0.2092434425301235</c:v>
                </c:pt>
                <c:pt idx="207">
                  <c:v>0.24475585158302238</c:v>
                </c:pt>
                <c:pt idx="208">
                  <c:v>-0.26806854324199403</c:v>
                </c:pt>
                <c:pt idx="209">
                  <c:v>8.8046151230859238E-2</c:v>
                </c:pt>
                <c:pt idx="210">
                  <c:v>0.23464795427469376</c:v>
                </c:pt>
                <c:pt idx="211">
                  <c:v>-0.48772681805262152</c:v>
                </c:pt>
                <c:pt idx="212">
                  <c:v>-0.2382967474570088</c:v>
                </c:pt>
                <c:pt idx="213">
                  <c:v>-0.10768349310916037</c:v>
                </c:pt>
                <c:pt idx="214">
                  <c:v>-0.45746802803214059</c:v>
                </c:pt>
                <c:pt idx="215">
                  <c:v>-0.53664303515764367</c:v>
                </c:pt>
                <c:pt idx="216">
                  <c:v>9.6699506062226881E-2</c:v>
                </c:pt>
                <c:pt idx="217">
                  <c:v>-1.2199482388595584E-2</c:v>
                </c:pt>
                <c:pt idx="218">
                  <c:v>-7.6493919032467161E-2</c:v>
                </c:pt>
                <c:pt idx="219">
                  <c:v>8.6578234805898546E-2</c:v>
                </c:pt>
                <c:pt idx="220">
                  <c:v>-6.8322935630614978E-2</c:v>
                </c:pt>
                <c:pt idx="221">
                  <c:v>0.40731410696206805</c:v>
                </c:pt>
                <c:pt idx="222">
                  <c:v>-0.17760790563850293</c:v>
                </c:pt>
                <c:pt idx="223">
                  <c:v>-3.1234830691333926E-2</c:v>
                </c:pt>
                <c:pt idx="224">
                  <c:v>0.14795225046191618</c:v>
                </c:pt>
                <c:pt idx="225">
                  <c:v>7.7546085255502994E-2</c:v>
                </c:pt>
                <c:pt idx="226">
                  <c:v>6.6193158667998908E-2</c:v>
                </c:pt>
                <c:pt idx="227">
                  <c:v>9.8765324099550966E-2</c:v>
                </c:pt>
                <c:pt idx="228">
                  <c:v>-0.39412246209306989</c:v>
                </c:pt>
                <c:pt idx="229">
                  <c:v>1.2423413681840856E-2</c:v>
                </c:pt>
                <c:pt idx="230">
                  <c:v>-9.2781700367207343E-2</c:v>
                </c:pt>
                <c:pt idx="231">
                  <c:v>-9.7330713960653625E-2</c:v>
                </c:pt>
                <c:pt idx="232">
                  <c:v>-5.1128924183946545E-2</c:v>
                </c:pt>
                <c:pt idx="233">
                  <c:v>-0.28665961608747637</c:v>
                </c:pt>
                <c:pt idx="234">
                  <c:v>-5.9019809876387441E-2</c:v>
                </c:pt>
                <c:pt idx="235">
                  <c:v>-0.14892273484303153</c:v>
                </c:pt>
                <c:pt idx="236">
                  <c:v>0.28525282876293456</c:v>
                </c:pt>
                <c:pt idx="237">
                  <c:v>-0.30568381508579723</c:v>
                </c:pt>
                <c:pt idx="238">
                  <c:v>-0.10787812146718956</c:v>
                </c:pt>
                <c:pt idx="239">
                  <c:v>-0.43332642785743936</c:v>
                </c:pt>
                <c:pt idx="240">
                  <c:v>0.45688835853330723</c:v>
                </c:pt>
                <c:pt idx="241">
                  <c:v>0.15886321077335985</c:v>
                </c:pt>
                <c:pt idx="242">
                  <c:v>0.24029625727269632</c:v>
                </c:pt>
                <c:pt idx="243">
                  <c:v>0.27035736241352115</c:v>
                </c:pt>
                <c:pt idx="244">
                  <c:v>5.102432530201817E-2</c:v>
                </c:pt>
                <c:pt idx="245">
                  <c:v>-0.21677310661851479</c:v>
                </c:pt>
                <c:pt idx="246">
                  <c:v>6.7788027729598355E-2</c:v>
                </c:pt>
                <c:pt idx="247">
                  <c:v>0.29960232827790811</c:v>
                </c:pt>
                <c:pt idx="248">
                  <c:v>0.25816835631269264</c:v>
                </c:pt>
                <c:pt idx="249">
                  <c:v>0.27764150543508848</c:v>
                </c:pt>
                <c:pt idx="250">
                  <c:v>0.17861005785190098</c:v>
                </c:pt>
                <c:pt idx="251">
                  <c:v>-0.61511410129807409</c:v>
                </c:pt>
                <c:pt idx="252">
                  <c:v>0.42266883258644938</c:v>
                </c:pt>
                <c:pt idx="253">
                  <c:v>0.37713077485068247</c:v>
                </c:pt>
                <c:pt idx="254">
                  <c:v>0.11409304300139045</c:v>
                </c:pt>
                <c:pt idx="255">
                  <c:v>0.32361060317298751</c:v>
                </c:pt>
                <c:pt idx="256">
                  <c:v>0.4054178148106562</c:v>
                </c:pt>
                <c:pt idx="257">
                  <c:v>-0.14715326652296312</c:v>
                </c:pt>
                <c:pt idx="258">
                  <c:v>-1.9507290927696985E-2</c:v>
                </c:pt>
                <c:pt idx="259">
                  <c:v>0.24594969422012358</c:v>
                </c:pt>
                <c:pt idx="260">
                  <c:v>0.48602061713694411</c:v>
                </c:pt>
                <c:pt idx="261">
                  <c:v>-0.47569107968524094</c:v>
                </c:pt>
                <c:pt idx="262">
                  <c:v>0.18702260704429019</c:v>
                </c:pt>
                <c:pt idx="263">
                  <c:v>0.13944086393438582</c:v>
                </c:pt>
                <c:pt idx="264">
                  <c:v>0.15964443414670093</c:v>
                </c:pt>
                <c:pt idx="265">
                  <c:v>0.20078708931580902</c:v>
                </c:pt>
                <c:pt idx="266">
                  <c:v>-5.7356257809969335E-2</c:v>
                </c:pt>
                <c:pt idx="267">
                  <c:v>0.17210182172604327</c:v>
                </c:pt>
                <c:pt idx="268">
                  <c:v>-0.20683592283706709</c:v>
                </c:pt>
                <c:pt idx="269">
                  <c:v>3.7586539374805383E-2</c:v>
                </c:pt>
                <c:pt idx="270">
                  <c:v>-0.48681772311045712</c:v>
                </c:pt>
                <c:pt idx="271">
                  <c:v>-0.4459922901884692</c:v>
                </c:pt>
                <c:pt idx="272">
                  <c:v>-1.3207646662770536</c:v>
                </c:pt>
                <c:pt idx="273">
                  <c:v>-2.8930788480721503E-2</c:v>
                </c:pt>
                <c:pt idx="274">
                  <c:v>8.0576297139690389E-2</c:v>
                </c:pt>
                <c:pt idx="275">
                  <c:v>-8.8644719334814326E-2</c:v>
                </c:pt>
                <c:pt idx="276">
                  <c:v>8.5085943802548414E-2</c:v>
                </c:pt>
                <c:pt idx="277">
                  <c:v>-0.67196647882976812</c:v>
                </c:pt>
                <c:pt idx="278">
                  <c:v>-0.44425131178288524</c:v>
                </c:pt>
                <c:pt idx="279">
                  <c:v>-0.33969432395017307</c:v>
                </c:pt>
                <c:pt idx="280">
                  <c:v>-0.24775159749308617</c:v>
                </c:pt>
                <c:pt idx="281">
                  <c:v>-0.1686810478655385</c:v>
                </c:pt>
                <c:pt idx="282">
                  <c:v>0.41684832479403688</c:v>
                </c:pt>
                <c:pt idx="283">
                  <c:v>-8.3781840651982797E-2</c:v>
                </c:pt>
                <c:pt idx="284">
                  <c:v>1.4932940972872899E-2</c:v>
                </c:pt>
                <c:pt idx="285">
                  <c:v>-6.1943572878821129E-2</c:v>
                </c:pt>
                <c:pt idx="286">
                  <c:v>1.8133555276392599E-2</c:v>
                </c:pt>
                <c:pt idx="287">
                  <c:v>0.11219620881937686</c:v>
                </c:pt>
                <c:pt idx="288">
                  <c:v>-0.13593570055009074</c:v>
                </c:pt>
                <c:pt idx="289">
                  <c:v>-4.6574837194567564E-2</c:v>
                </c:pt>
                <c:pt idx="290">
                  <c:v>-0.11857265123534866</c:v>
                </c:pt>
                <c:pt idx="291">
                  <c:v>3.2933384744453953E-2</c:v>
                </c:pt>
                <c:pt idx="292">
                  <c:v>0.16921305063263503</c:v>
                </c:pt>
                <c:pt idx="293">
                  <c:v>0.35269470316029849</c:v>
                </c:pt>
                <c:pt idx="294">
                  <c:v>-4.9101297818557654E-2</c:v>
                </c:pt>
                <c:pt idx="295">
                  <c:v>6.2365418857181609E-2</c:v>
                </c:pt>
                <c:pt idx="296">
                  <c:v>5.1065348451135861E-2</c:v>
                </c:pt>
                <c:pt idx="297">
                  <c:v>0.31702549510501044</c:v>
                </c:pt>
                <c:pt idx="298">
                  <c:v>-6.8461105650479581E-2</c:v>
                </c:pt>
                <c:pt idx="299">
                  <c:v>-0.28806209591351717</c:v>
                </c:pt>
                <c:pt idx="300">
                  <c:v>-0.1069596982927683</c:v>
                </c:pt>
                <c:pt idx="301">
                  <c:v>6.1558207986610824E-2</c:v>
                </c:pt>
                <c:pt idx="302">
                  <c:v>2.3467110020334303E-2</c:v>
                </c:pt>
                <c:pt idx="303">
                  <c:v>0.12972528426770058</c:v>
                </c:pt>
                <c:pt idx="304">
                  <c:v>-0.18820226382060135</c:v>
                </c:pt>
                <c:pt idx="305">
                  <c:v>9.0937773218300322E-3</c:v>
                </c:pt>
                <c:pt idx="306">
                  <c:v>-5.998998139956413E-2</c:v>
                </c:pt>
                <c:pt idx="307">
                  <c:v>0.27747473228999553</c:v>
                </c:pt>
                <c:pt idx="308">
                  <c:v>-6.1543924976392717E-2</c:v>
                </c:pt>
                <c:pt idx="309">
                  <c:v>0.19191061771068085</c:v>
                </c:pt>
                <c:pt idx="310">
                  <c:v>-7.7643576768085865E-2</c:v>
                </c:pt>
                <c:pt idx="311">
                  <c:v>-2.9532359516057483E-2</c:v>
                </c:pt>
                <c:pt idx="312">
                  <c:v>0.40141464174917907</c:v>
                </c:pt>
                <c:pt idx="313">
                  <c:v>-2.1070873055521133E-2</c:v>
                </c:pt>
                <c:pt idx="314">
                  <c:v>0.1686077764555689</c:v>
                </c:pt>
                <c:pt idx="315">
                  <c:v>0.49093041013495764</c:v>
                </c:pt>
                <c:pt idx="316">
                  <c:v>-0.37235038467908943</c:v>
                </c:pt>
                <c:pt idx="317">
                  <c:v>0.18832620155148838</c:v>
                </c:pt>
                <c:pt idx="318">
                  <c:v>3.0255338556237632E-2</c:v>
                </c:pt>
                <c:pt idx="319">
                  <c:v>0.33893713558644389</c:v>
                </c:pt>
                <c:pt idx="320">
                  <c:v>4.6774883754433283E-2</c:v>
                </c:pt>
                <c:pt idx="321">
                  <c:v>2.3492624165031728E-2</c:v>
                </c:pt>
                <c:pt idx="322">
                  <c:v>0.26640332002423506</c:v>
                </c:pt>
                <c:pt idx="323">
                  <c:v>0.31359083425029244</c:v>
                </c:pt>
                <c:pt idx="324">
                  <c:v>0.34990291593060174</c:v>
                </c:pt>
                <c:pt idx="325">
                  <c:v>0.51485263015119287</c:v>
                </c:pt>
                <c:pt idx="326">
                  <c:v>-0.14580024313595707</c:v>
                </c:pt>
                <c:pt idx="327">
                  <c:v>-0.15587569618047858</c:v>
                </c:pt>
                <c:pt idx="328">
                  <c:v>0.10478920948239789</c:v>
                </c:pt>
                <c:pt idx="329">
                  <c:v>0.22705950750190595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1A-4C6C-A806-8D85441D1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507312"/>
        <c:axId val="482507704"/>
      </c:scatterChart>
      <c:valAx>
        <c:axId val="48250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82507704"/>
        <c:crossesAt val="-1.0000000000000001E+300"/>
        <c:crossBetween val="midCat"/>
      </c:valAx>
      <c:valAx>
        <c:axId val="482507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8250731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</xdr:colOff>
      <xdr:row>0</xdr:row>
      <xdr:rowOff>0</xdr:rowOff>
    </xdr:from>
    <xdr:to>
      <xdr:col>19</xdr:col>
      <xdr:colOff>525780</xdr:colOff>
      <xdr:row>24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6</xdr:col>
      <xdr:colOff>261620</xdr:colOff>
      <xdr:row>59</xdr:row>
      <xdr:rowOff>176530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61</xdr:row>
      <xdr:rowOff>0</xdr:rowOff>
    </xdr:from>
    <xdr:to>
      <xdr:col>6</xdr:col>
      <xdr:colOff>261620</xdr:colOff>
      <xdr:row>81</xdr:row>
      <xdr:rowOff>176530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83</xdr:row>
      <xdr:rowOff>0</xdr:rowOff>
    </xdr:from>
    <xdr:to>
      <xdr:col>6</xdr:col>
      <xdr:colOff>261620</xdr:colOff>
      <xdr:row>103</xdr:row>
      <xdr:rowOff>176530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105</xdr:row>
      <xdr:rowOff>0</xdr:rowOff>
    </xdr:from>
    <xdr:to>
      <xdr:col>6</xdr:col>
      <xdr:colOff>261620</xdr:colOff>
      <xdr:row>125</xdr:row>
      <xdr:rowOff>176530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126</xdr:row>
      <xdr:rowOff>182879</xdr:rowOff>
    </xdr:from>
    <xdr:to>
      <xdr:col>6</xdr:col>
      <xdr:colOff>261620</xdr:colOff>
      <xdr:row>147</xdr:row>
      <xdr:rowOff>176530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149</xdr:row>
      <xdr:rowOff>0</xdr:rowOff>
    </xdr:from>
    <xdr:to>
      <xdr:col>6</xdr:col>
      <xdr:colOff>261620</xdr:colOff>
      <xdr:row>169</xdr:row>
      <xdr:rowOff>176530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171</xdr:row>
      <xdr:rowOff>1</xdr:rowOff>
    </xdr:from>
    <xdr:to>
      <xdr:col>6</xdr:col>
      <xdr:colOff>261620</xdr:colOff>
      <xdr:row>191</xdr:row>
      <xdr:rowOff>176531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193</xdr:row>
      <xdr:rowOff>1</xdr:rowOff>
    </xdr:from>
    <xdr:to>
      <xdr:col>6</xdr:col>
      <xdr:colOff>261620</xdr:colOff>
      <xdr:row>213</xdr:row>
      <xdr:rowOff>176530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0</xdr:colOff>
      <xdr:row>214</xdr:row>
      <xdr:rowOff>182879</xdr:rowOff>
    </xdr:from>
    <xdr:to>
      <xdr:col>6</xdr:col>
      <xdr:colOff>261620</xdr:colOff>
      <xdr:row>232</xdr:row>
      <xdr:rowOff>176530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7</xdr:col>
      <xdr:colOff>261620</xdr:colOff>
      <xdr:row>49</xdr:row>
      <xdr:rowOff>176530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51</xdr:row>
      <xdr:rowOff>0</xdr:rowOff>
    </xdr:from>
    <xdr:to>
      <xdr:col>7</xdr:col>
      <xdr:colOff>261620</xdr:colOff>
      <xdr:row>71</xdr:row>
      <xdr:rowOff>176530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73</xdr:row>
      <xdr:rowOff>0</xdr:rowOff>
    </xdr:from>
    <xdr:to>
      <xdr:col>7</xdr:col>
      <xdr:colOff>261620</xdr:colOff>
      <xdr:row>93</xdr:row>
      <xdr:rowOff>176530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95</xdr:row>
      <xdr:rowOff>0</xdr:rowOff>
    </xdr:from>
    <xdr:to>
      <xdr:col>7</xdr:col>
      <xdr:colOff>261620</xdr:colOff>
      <xdr:row>115</xdr:row>
      <xdr:rowOff>176530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workbookViewId="0"/>
  </sheetViews>
  <sheetFormatPr defaultRowHeight="14.4" x14ac:dyDescent="0.3"/>
  <sheetData>
    <row r="1" spans="1:3" x14ac:dyDescent="0.3">
      <c r="A1" t="s">
        <v>346</v>
      </c>
    </row>
    <row r="2" spans="1:3" ht="409.6" x14ac:dyDescent="0.3">
      <c r="B2" t="s">
        <v>347</v>
      </c>
      <c r="C2" s="129" t="s">
        <v>348</v>
      </c>
    </row>
    <row r="3" spans="1:3" x14ac:dyDescent="0.3">
      <c r="B3" t="s">
        <v>349</v>
      </c>
      <c r="C3" t="s">
        <v>350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80"/>
  <sheetViews>
    <sheetView workbookViewId="0"/>
  </sheetViews>
  <sheetFormatPr defaultColWidth="30.77734375" defaultRowHeight="14.4" x14ac:dyDescent="0.3"/>
  <cols>
    <col min="1" max="16384" width="30.77734375" style="2"/>
  </cols>
  <sheetData>
    <row r="1" spans="1:16" x14ac:dyDescent="0.3">
      <c r="A1" s="4" t="s">
        <v>9</v>
      </c>
      <c r="B1" s="3">
        <v>1</v>
      </c>
      <c r="C1" s="3" t="s">
        <v>10</v>
      </c>
      <c r="D1" s="3">
        <v>1</v>
      </c>
      <c r="E1" s="3" t="s">
        <v>11</v>
      </c>
      <c r="F1" s="3">
        <v>6</v>
      </c>
      <c r="G1" s="3" t="s">
        <v>12</v>
      </c>
      <c r="H1" s="3">
        <v>2</v>
      </c>
      <c r="I1" s="3" t="s">
        <v>13</v>
      </c>
      <c r="J1" s="3">
        <v>1</v>
      </c>
      <c r="K1" s="3" t="s">
        <v>14</v>
      </c>
      <c r="L1" s="3">
        <f>IF(B4&gt;256,1,0)</f>
        <v>0</v>
      </c>
      <c r="M1" s="3" t="s">
        <v>15</v>
      </c>
      <c r="N1" s="3">
        <v>1</v>
      </c>
      <c r="O1" s="3" t="s">
        <v>16</v>
      </c>
      <c r="P1" s="3">
        <v>0</v>
      </c>
    </row>
    <row r="2" spans="1:16" x14ac:dyDescent="0.3">
      <c r="A2" s="4" t="s">
        <v>17</v>
      </c>
      <c r="B2" s="3" t="s">
        <v>113</v>
      </c>
    </row>
    <row r="3" spans="1:16" x14ac:dyDescent="0.3">
      <c r="A3" s="4" t="s">
        <v>18</v>
      </c>
      <c r="B3" s="3">
        <v>0</v>
      </c>
    </row>
    <row r="4" spans="1:16" x14ac:dyDescent="0.3">
      <c r="A4" s="4" t="s">
        <v>19</v>
      </c>
      <c r="B4" s="3">
        <v>5</v>
      </c>
    </row>
    <row r="17" spans="1:23" s="5" customFormat="1" x14ac:dyDescent="0.3">
      <c r="A17" s="5" t="s">
        <v>137</v>
      </c>
      <c r="C17" s="5" t="s">
        <v>70</v>
      </c>
      <c r="D17" s="5">
        <v>3</v>
      </c>
      <c r="E17" s="5" t="s">
        <v>71</v>
      </c>
      <c r="F17" s="5">
        <v>104</v>
      </c>
      <c r="G17" s="5" t="s">
        <v>138</v>
      </c>
      <c r="I17" s="5" t="s">
        <v>139</v>
      </c>
    </row>
    <row r="18" spans="1:23" s="5" customFormat="1" x14ac:dyDescent="0.3">
      <c r="A18" s="5" t="s">
        <v>140</v>
      </c>
      <c r="C18" s="5" t="s">
        <v>141</v>
      </c>
      <c r="E18" s="5" t="s">
        <v>142</v>
      </c>
      <c r="G18" s="5" t="s">
        <v>143</v>
      </c>
      <c r="I18" s="5" t="s">
        <v>144</v>
      </c>
      <c r="K18" s="5" t="s">
        <v>145</v>
      </c>
      <c r="M18" s="5" t="s">
        <v>146</v>
      </c>
      <c r="O18" s="5" t="s">
        <v>147</v>
      </c>
      <c r="Q18" s="5" t="s">
        <v>148</v>
      </c>
    </row>
    <row r="19" spans="1:23" s="5" customFormat="1" x14ac:dyDescent="0.3">
      <c r="A19" s="5" t="s">
        <v>149</v>
      </c>
      <c r="C19" s="5" t="s">
        <v>150</v>
      </c>
      <c r="E19" s="5" t="s">
        <v>151</v>
      </c>
      <c r="G19" s="5" t="s">
        <v>152</v>
      </c>
      <c r="I19" s="5" t="s">
        <v>153</v>
      </c>
      <c r="K19" s="5" t="s">
        <v>154</v>
      </c>
      <c r="M19" s="5" t="s">
        <v>155</v>
      </c>
      <c r="O19" s="5" t="s">
        <v>156</v>
      </c>
      <c r="Q19" s="5" t="s">
        <v>157</v>
      </c>
      <c r="S19" s="5" t="s">
        <v>158</v>
      </c>
      <c r="U19" s="5" t="s">
        <v>159</v>
      </c>
    </row>
    <row r="20" spans="1:23" s="5" customFormat="1" x14ac:dyDescent="0.3">
      <c r="A20" s="5" t="s">
        <v>160</v>
      </c>
      <c r="C20" s="5" t="s">
        <v>161</v>
      </c>
      <c r="E20" s="5" t="s">
        <v>162</v>
      </c>
      <c r="G20" s="5" t="s">
        <v>163</v>
      </c>
      <c r="I20" s="5" t="s">
        <v>164</v>
      </c>
      <c r="K20" s="5" t="s">
        <v>165</v>
      </c>
      <c r="M20" s="5" t="s">
        <v>166</v>
      </c>
      <c r="O20" s="5" t="s">
        <v>167</v>
      </c>
    </row>
    <row r="21" spans="1:23" s="5" customFormat="1" x14ac:dyDescent="0.3">
      <c r="A21" s="5" t="s">
        <v>168</v>
      </c>
      <c r="C21" s="5" t="s">
        <v>169</v>
      </c>
      <c r="D21" s="5" t="s">
        <v>202</v>
      </c>
      <c r="E21" s="5" t="s">
        <v>170</v>
      </c>
      <c r="F21" s="5" t="s">
        <v>203</v>
      </c>
    </row>
    <row r="22" spans="1:23" s="5" customFormat="1" x14ac:dyDescent="0.3">
      <c r="A22" s="5" t="s">
        <v>171</v>
      </c>
      <c r="C22" s="5" t="s">
        <v>172</v>
      </c>
      <c r="E22" s="5" t="s">
        <v>173</v>
      </c>
      <c r="G22" s="5" t="s">
        <v>174</v>
      </c>
      <c r="I22" s="5" t="s">
        <v>175</v>
      </c>
      <c r="K22" s="5" t="s">
        <v>176</v>
      </c>
      <c r="M22" s="5" t="s">
        <v>177</v>
      </c>
    </row>
    <row r="23" spans="1:23" s="5" customFormat="1" x14ac:dyDescent="0.3">
      <c r="A23" s="5" t="s">
        <v>180</v>
      </c>
      <c r="C23" s="5" t="s">
        <v>181</v>
      </c>
      <c r="E23" s="5" t="s">
        <v>182</v>
      </c>
      <c r="G23" s="5" t="s">
        <v>183</v>
      </c>
      <c r="I23" s="5" t="s">
        <v>184</v>
      </c>
      <c r="K23" s="5" t="s">
        <v>185</v>
      </c>
      <c r="M23" s="5" t="s">
        <v>186</v>
      </c>
      <c r="O23" s="5" t="s">
        <v>187</v>
      </c>
      <c r="Q23" s="5" t="s">
        <v>188</v>
      </c>
      <c r="S23" s="5" t="s">
        <v>189</v>
      </c>
      <c r="U23" s="5" t="s">
        <v>190</v>
      </c>
      <c r="W23" s="5" t="s">
        <v>191</v>
      </c>
    </row>
    <row r="24" spans="1:23" s="5" customFormat="1" x14ac:dyDescent="0.3"/>
    <row r="25" spans="1:23" s="5" customFormat="1" x14ac:dyDescent="0.3">
      <c r="A25" s="5" t="s">
        <v>178</v>
      </c>
    </row>
    <row r="26" spans="1:23" s="5" customFormat="1" x14ac:dyDescent="0.3">
      <c r="A26" s="5" t="s">
        <v>179</v>
      </c>
    </row>
    <row r="27" spans="1:23" s="5" customFormat="1" x14ac:dyDescent="0.3">
      <c r="A27" s="5" t="s">
        <v>193</v>
      </c>
      <c r="C27" s="5" t="s">
        <v>194</v>
      </c>
      <c r="E27" s="5" t="s">
        <v>195</v>
      </c>
      <c r="G27" s="5" t="s">
        <v>142</v>
      </c>
      <c r="I27" s="5" t="s">
        <v>196</v>
      </c>
      <c r="K27" s="5" t="s">
        <v>197</v>
      </c>
      <c r="M27" s="5" t="s">
        <v>198</v>
      </c>
      <c r="O27" s="5" t="s">
        <v>199</v>
      </c>
    </row>
    <row r="28" spans="1:23" s="5" customFormat="1" x14ac:dyDescent="0.3"/>
    <row r="29" spans="1:23" s="5" customFormat="1" x14ac:dyDescent="0.3">
      <c r="A29" s="5" t="s">
        <v>192</v>
      </c>
    </row>
    <row r="30" spans="1:23" s="5" customFormat="1" x14ac:dyDescent="0.3"/>
    <row r="31" spans="1:23" s="5" customFormat="1" x14ac:dyDescent="0.3"/>
    <row r="32" spans="1:23" s="5" customFormat="1" x14ac:dyDescent="0.3"/>
    <row r="33" s="5" customFormat="1" x14ac:dyDescent="0.3"/>
    <row r="34" s="5" customFormat="1" x14ac:dyDescent="0.3"/>
    <row r="35" s="5" customFormat="1" x14ac:dyDescent="0.3"/>
    <row r="36" s="5" customFormat="1" x14ac:dyDescent="0.3"/>
    <row r="37" s="5" customFormat="1" x14ac:dyDescent="0.3"/>
    <row r="38" s="5" customFormat="1" x14ac:dyDescent="0.3"/>
    <row r="39" s="5" customFormat="1" x14ac:dyDescent="0.3"/>
    <row r="40" s="5" customFormat="1" x14ac:dyDescent="0.3"/>
    <row r="41" s="5" customFormat="1" x14ac:dyDescent="0.3"/>
    <row r="42" s="5" customFormat="1" x14ac:dyDescent="0.3"/>
    <row r="43" s="5" customFormat="1" x14ac:dyDescent="0.3"/>
    <row r="44" s="5" customFormat="1" x14ac:dyDescent="0.3"/>
    <row r="45" s="5" customFormat="1" x14ac:dyDescent="0.3"/>
    <row r="46" s="5" customFormat="1" x14ac:dyDescent="0.3"/>
    <row r="47" s="5" customFormat="1" x14ac:dyDescent="0.3"/>
    <row r="48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pans="1:9" s="5" customFormat="1" x14ac:dyDescent="0.3"/>
    <row r="114" spans="1:9" s="5" customFormat="1" x14ac:dyDescent="0.3"/>
    <row r="115" spans="1:9" s="5" customFormat="1" x14ac:dyDescent="0.3"/>
    <row r="116" spans="1:9" s="5" customFormat="1" x14ac:dyDescent="0.3"/>
    <row r="117" spans="1:9" s="5" customFormat="1" x14ac:dyDescent="0.3"/>
    <row r="118" spans="1:9" s="5" customFormat="1" x14ac:dyDescent="0.3"/>
    <row r="119" spans="1:9" s="5" customFormat="1" x14ac:dyDescent="0.3"/>
    <row r="120" spans="1:9" s="5" customFormat="1" ht="15" thickBot="1" x14ac:dyDescent="0.35"/>
    <row r="121" spans="1:9" s="6" customFormat="1" ht="15" thickTop="1" x14ac:dyDescent="0.3">
      <c r="A121" s="10" t="s">
        <v>44</v>
      </c>
      <c r="B121" s="11" t="s">
        <v>45</v>
      </c>
      <c r="C121" s="11" t="s">
        <v>115</v>
      </c>
      <c r="D121" s="11" t="s">
        <v>46</v>
      </c>
      <c r="E121" s="13" t="str">
        <f>Independent!$B$2</f>
        <v>Previous pH</v>
      </c>
      <c r="F121" s="11" t="s">
        <v>47</v>
      </c>
      <c r="G121" s="11">
        <v>1</v>
      </c>
      <c r="H121" s="11" t="s">
        <v>48</v>
      </c>
      <c r="I121" s="11">
        <v>3</v>
      </c>
    </row>
    <row r="128" spans="1:9" s="5" customFormat="1" x14ac:dyDescent="0.3"/>
    <row r="129" spans="1:9" s="5" customFormat="1" x14ac:dyDescent="0.3"/>
    <row r="130" spans="1:9" s="5" customFormat="1" x14ac:dyDescent="0.3"/>
    <row r="131" spans="1:9" s="5" customFormat="1" x14ac:dyDescent="0.3"/>
    <row r="132" spans="1:9" s="12" customFormat="1" x14ac:dyDescent="0.3"/>
    <row r="133" spans="1:9" x14ac:dyDescent="0.3">
      <c r="A133" s="4" t="s">
        <v>53</v>
      </c>
      <c r="B133" s="3" t="s">
        <v>45</v>
      </c>
      <c r="C133" s="3" t="s">
        <v>117</v>
      </c>
      <c r="D133" s="3" t="s">
        <v>46</v>
      </c>
      <c r="E133" s="3" t="str">
        <f>Independent!$C$2</f>
        <v>Temperature</v>
      </c>
      <c r="F133" s="3" t="s">
        <v>47</v>
      </c>
      <c r="G133" s="3">
        <v>2</v>
      </c>
      <c r="H133" s="3" t="s">
        <v>48</v>
      </c>
      <c r="I133" s="3">
        <v>3</v>
      </c>
    </row>
    <row r="140" spans="1:9" s="5" customFormat="1" x14ac:dyDescent="0.3"/>
    <row r="141" spans="1:9" s="5" customFormat="1" x14ac:dyDescent="0.3"/>
    <row r="142" spans="1:9" s="5" customFormat="1" x14ac:dyDescent="0.3"/>
    <row r="143" spans="1:9" s="5" customFormat="1" x14ac:dyDescent="0.3"/>
    <row r="144" spans="1:9" s="12" customFormat="1" x14ac:dyDescent="0.3"/>
    <row r="145" spans="1:9" x14ac:dyDescent="0.3">
      <c r="A145" s="4" t="s">
        <v>58</v>
      </c>
      <c r="B145" s="3" t="s">
        <v>45</v>
      </c>
      <c r="C145" s="3" t="s">
        <v>119</v>
      </c>
      <c r="D145" s="3" t="s">
        <v>46</v>
      </c>
      <c r="E145" s="7" t="str">
        <f>Independent!$D$2</f>
        <v>pH</v>
      </c>
      <c r="F145" s="3" t="s">
        <v>47</v>
      </c>
      <c r="G145" s="3">
        <v>3</v>
      </c>
      <c r="H145" s="3" t="s">
        <v>48</v>
      </c>
      <c r="I145" s="3">
        <v>3</v>
      </c>
    </row>
    <row r="152" spans="1:9" s="5" customFormat="1" x14ac:dyDescent="0.3"/>
    <row r="153" spans="1:9" s="5" customFormat="1" x14ac:dyDescent="0.3"/>
    <row r="154" spans="1:9" s="5" customFormat="1" x14ac:dyDescent="0.3"/>
    <row r="155" spans="1:9" s="5" customFormat="1" x14ac:dyDescent="0.3"/>
    <row r="156" spans="1:9" s="12" customFormat="1" x14ac:dyDescent="0.3"/>
    <row r="157" spans="1:9" x14ac:dyDescent="0.3">
      <c r="A157" s="4" t="s">
        <v>63</v>
      </c>
      <c r="B157" s="3" t="s">
        <v>45</v>
      </c>
      <c r="C157" s="3" t="s">
        <v>121</v>
      </c>
      <c r="D157" s="3" t="s">
        <v>46</v>
      </c>
      <c r="E157" s="3" t="str">
        <f>Independent!$E$2</f>
        <v>Time</v>
      </c>
      <c r="F157" s="3" t="s">
        <v>47</v>
      </c>
      <c r="G157" s="3">
        <v>4</v>
      </c>
      <c r="H157" s="3" t="s">
        <v>48</v>
      </c>
      <c r="I157" s="3">
        <v>3</v>
      </c>
    </row>
    <row r="164" spans="1:9" s="5" customFormat="1" x14ac:dyDescent="0.3"/>
    <row r="165" spans="1:9" s="5" customFormat="1" x14ac:dyDescent="0.3"/>
    <row r="166" spans="1:9" s="5" customFormat="1" x14ac:dyDescent="0.3"/>
    <row r="167" spans="1:9" s="5" customFormat="1" x14ac:dyDescent="0.3"/>
    <row r="168" spans="1:9" s="12" customFormat="1" x14ac:dyDescent="0.3"/>
    <row r="169" spans="1:9" x14ac:dyDescent="0.3">
      <c r="A169" s="4" t="s">
        <v>68</v>
      </c>
      <c r="B169" s="3" t="s">
        <v>45</v>
      </c>
      <c r="C169" s="3" t="s">
        <v>123</v>
      </c>
      <c r="D169" s="3" t="s">
        <v>46</v>
      </c>
      <c r="E169" s="3" t="str">
        <f>Independent!$F$2</f>
        <v>Log Number</v>
      </c>
      <c r="F169" s="3" t="s">
        <v>47</v>
      </c>
      <c r="G169" s="3">
        <v>5</v>
      </c>
      <c r="H169" s="3" t="s">
        <v>48</v>
      </c>
      <c r="I169" s="3">
        <v>4</v>
      </c>
    </row>
    <row r="176" spans="1:9" s="5" customFormat="1" x14ac:dyDescent="0.3"/>
    <row r="177" s="5" customFormat="1" x14ac:dyDescent="0.3"/>
    <row r="178" s="5" customFormat="1" x14ac:dyDescent="0.3"/>
    <row r="179" s="5" customFormat="1" x14ac:dyDescent="0.3"/>
    <row r="180" s="12" customFormat="1" x14ac:dyDescent="0.3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6"/>
  <sheetViews>
    <sheetView workbookViewId="0"/>
  </sheetViews>
  <sheetFormatPr defaultColWidth="30.77734375" defaultRowHeight="14.4" x14ac:dyDescent="0.3"/>
  <cols>
    <col min="1" max="16384" width="30.77734375" style="2"/>
  </cols>
  <sheetData>
    <row r="1" spans="1:20" x14ac:dyDescent="0.3">
      <c r="A1" s="4" t="s">
        <v>20</v>
      </c>
      <c r="B1" s="3" t="s">
        <v>114</v>
      </c>
      <c r="C1" s="2" t="s">
        <v>31</v>
      </c>
      <c r="E1" s="2" t="s">
        <v>32</v>
      </c>
      <c r="G1" s="2" t="s">
        <v>33</v>
      </c>
      <c r="I1" s="2" t="s">
        <v>34</v>
      </c>
      <c r="J1" s="2">
        <v>1</v>
      </c>
      <c r="K1" s="2" t="s">
        <v>35</v>
      </c>
      <c r="L1" s="2">
        <v>0</v>
      </c>
      <c r="M1" s="2" t="s">
        <v>36</v>
      </c>
      <c r="N1" s="2">
        <v>0</v>
      </c>
      <c r="O1" s="2" t="s">
        <v>37</v>
      </c>
      <c r="P1" s="2">
        <v>1</v>
      </c>
      <c r="Q1" s="2" t="s">
        <v>38</v>
      </c>
      <c r="R1" s="2">
        <v>0</v>
      </c>
      <c r="S1" s="2" t="s">
        <v>39</v>
      </c>
      <c r="T1" s="2">
        <v>0</v>
      </c>
    </row>
    <row r="2" spans="1:20" x14ac:dyDescent="0.3">
      <c r="A2" s="4" t="s">
        <v>17</v>
      </c>
      <c r="B2" s="3" t="s">
        <v>113</v>
      </c>
    </row>
    <row r="3" spans="1:20" x14ac:dyDescent="0.3">
      <c r="A3" s="4" t="s">
        <v>21</v>
      </c>
      <c r="B3" s="3" t="b">
        <f>IF(B10&gt;256,"TripUpST110AndEarlier",TRUE)</f>
        <v>1</v>
      </c>
    </row>
    <row r="4" spans="1:20" x14ac:dyDescent="0.3">
      <c r="A4" s="4" t="s">
        <v>22</v>
      </c>
      <c r="B4" s="3" t="s">
        <v>40</v>
      </c>
    </row>
    <row r="5" spans="1:20" x14ac:dyDescent="0.3">
      <c r="A5" s="4" t="s">
        <v>23</v>
      </c>
      <c r="B5" s="3" t="b">
        <v>1</v>
      </c>
    </row>
    <row r="6" spans="1:20" x14ac:dyDescent="0.3">
      <c r="A6" s="4" t="s">
        <v>24</v>
      </c>
      <c r="B6" s="3" t="b">
        <v>1</v>
      </c>
    </row>
    <row r="7" spans="1:20" s="3" customFormat="1" x14ac:dyDescent="0.3">
      <c r="A7" s="4" t="s">
        <v>25</v>
      </c>
      <c r="B7" s="7">
        <f>Independent!$B$2:$F$413</f>
        <v>6.3</v>
      </c>
    </row>
    <row r="8" spans="1:20" x14ac:dyDescent="0.3">
      <c r="A8" s="4" t="s">
        <v>26</v>
      </c>
      <c r="B8" s="3">
        <v>1</v>
      </c>
      <c r="C8" s="2" t="s">
        <v>29</v>
      </c>
      <c r="D8" s="2" t="s">
        <v>30</v>
      </c>
    </row>
    <row r="9" spans="1:20" x14ac:dyDescent="0.3">
      <c r="A9" s="4" t="s">
        <v>27</v>
      </c>
      <c r="B9" s="3"/>
    </row>
    <row r="10" spans="1:20" x14ac:dyDescent="0.3">
      <c r="A10" s="4" t="s">
        <v>28</v>
      </c>
      <c r="B10" s="3">
        <v>5</v>
      </c>
    </row>
    <row r="12" spans="1:20" x14ac:dyDescent="0.3">
      <c r="A12" s="4" t="s">
        <v>41</v>
      </c>
      <c r="B12" s="3" t="s">
        <v>116</v>
      </c>
      <c r="C12" s="3" t="s">
        <v>5</v>
      </c>
      <c r="D12" s="3" t="s">
        <v>96</v>
      </c>
      <c r="E12" s="3" t="b">
        <v>1</v>
      </c>
      <c r="F12" s="3">
        <v>0</v>
      </c>
      <c r="G12" s="3">
        <v>4</v>
      </c>
    </row>
    <row r="13" spans="1:20" s="3" customFormat="1" x14ac:dyDescent="0.3">
      <c r="A13" s="4" t="s">
        <v>42</v>
      </c>
      <c r="B13" s="7">
        <f>Independent!$B$2:$B$413</f>
        <v>6.3</v>
      </c>
    </row>
    <row r="14" spans="1:20" s="9" customFormat="1" x14ac:dyDescent="0.3">
      <c r="A14" s="8" t="s">
        <v>43</v>
      </c>
    </row>
    <row r="15" spans="1:20" x14ac:dyDescent="0.3">
      <c r="A15" s="4" t="s">
        <v>50</v>
      </c>
      <c r="B15" s="3" t="s">
        <v>118</v>
      </c>
      <c r="C15" s="3" t="s">
        <v>6</v>
      </c>
      <c r="D15" s="3" t="s">
        <v>97</v>
      </c>
      <c r="E15" s="3" t="b">
        <v>1</v>
      </c>
      <c r="F15" s="3">
        <v>0</v>
      </c>
      <c r="G15" s="3">
        <v>4</v>
      </c>
    </row>
    <row r="16" spans="1:20" s="3" customFormat="1" x14ac:dyDescent="0.3">
      <c r="A16" s="4" t="s">
        <v>51</v>
      </c>
      <c r="B16" s="3">
        <f>Independent!$C$2:$C$413</f>
        <v>17.5</v>
      </c>
    </row>
    <row r="17" spans="1:7" s="9" customFormat="1" x14ac:dyDescent="0.3">
      <c r="A17" s="8" t="s">
        <v>52</v>
      </c>
    </row>
    <row r="18" spans="1:7" x14ac:dyDescent="0.3">
      <c r="A18" s="4" t="s">
        <v>55</v>
      </c>
      <c r="B18" s="3" t="s">
        <v>120</v>
      </c>
      <c r="C18" s="3" t="s">
        <v>0</v>
      </c>
      <c r="D18" s="3" t="s">
        <v>98</v>
      </c>
      <c r="E18" s="3" t="b">
        <v>1</v>
      </c>
      <c r="F18" s="3">
        <v>0</v>
      </c>
      <c r="G18" s="3">
        <v>4</v>
      </c>
    </row>
    <row r="19" spans="1:7" s="3" customFormat="1" x14ac:dyDescent="0.3">
      <c r="A19" s="4" t="s">
        <v>56</v>
      </c>
      <c r="B19" s="7">
        <f>Independent!$D$2:$D$413</f>
        <v>6.7</v>
      </c>
    </row>
    <row r="20" spans="1:7" s="9" customFormat="1" x14ac:dyDescent="0.3">
      <c r="A20" s="8" t="s">
        <v>57</v>
      </c>
    </row>
    <row r="21" spans="1:7" x14ac:dyDescent="0.3">
      <c r="A21" s="4" t="s">
        <v>60</v>
      </c>
      <c r="B21" s="3" t="s">
        <v>122</v>
      </c>
      <c r="C21" s="3" t="s">
        <v>7</v>
      </c>
      <c r="D21" s="3" t="s">
        <v>99</v>
      </c>
      <c r="E21" s="3" t="b">
        <v>1</v>
      </c>
      <c r="F21" s="3">
        <v>0</v>
      </c>
      <c r="G21" s="3">
        <v>4</v>
      </c>
    </row>
    <row r="22" spans="1:7" s="3" customFormat="1" x14ac:dyDescent="0.3">
      <c r="A22" s="4" t="s">
        <v>61</v>
      </c>
      <c r="B22" s="3">
        <f>Independent!$E$2:$E$413</f>
        <v>33.5</v>
      </c>
    </row>
    <row r="23" spans="1:7" s="9" customFormat="1" x14ac:dyDescent="0.3">
      <c r="A23" s="8" t="s">
        <v>62</v>
      </c>
    </row>
    <row r="24" spans="1:7" x14ac:dyDescent="0.3">
      <c r="A24" s="4" t="s">
        <v>65</v>
      </c>
      <c r="B24" s="3" t="s">
        <v>124</v>
      </c>
      <c r="C24" s="3" t="s">
        <v>8</v>
      </c>
      <c r="D24" s="3" t="s">
        <v>100</v>
      </c>
      <c r="E24" s="3" t="b">
        <v>1</v>
      </c>
      <c r="F24" s="3">
        <v>0</v>
      </c>
      <c r="G24" s="3">
        <v>4</v>
      </c>
    </row>
    <row r="25" spans="1:7" s="3" customFormat="1" x14ac:dyDescent="0.3">
      <c r="A25" s="4" t="s">
        <v>66</v>
      </c>
      <c r="B25" s="3">
        <f>Independent!$F$2:$F$413</f>
        <v>10.115</v>
      </c>
    </row>
    <row r="26" spans="1:7" s="9" customFormat="1" x14ac:dyDescent="0.3">
      <c r="A26" s="8" t="s">
        <v>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80"/>
  <sheetViews>
    <sheetView workbookViewId="0"/>
  </sheetViews>
  <sheetFormatPr defaultColWidth="30.77734375" defaultRowHeight="14.4" x14ac:dyDescent="0.3"/>
  <cols>
    <col min="1" max="16384" width="30.77734375" style="2"/>
  </cols>
  <sheetData>
    <row r="1" spans="1:16" x14ac:dyDescent="0.3">
      <c r="A1" s="4" t="s">
        <v>9</v>
      </c>
      <c r="B1" s="3">
        <v>1</v>
      </c>
      <c r="C1" s="3" t="s">
        <v>10</v>
      </c>
      <c r="D1" s="3">
        <v>1</v>
      </c>
      <c r="E1" s="3" t="s">
        <v>11</v>
      </c>
      <c r="F1" s="3">
        <v>6</v>
      </c>
      <c r="G1" s="3" t="s">
        <v>12</v>
      </c>
      <c r="H1" s="3">
        <v>2</v>
      </c>
      <c r="I1" s="3" t="s">
        <v>13</v>
      </c>
      <c r="J1" s="3">
        <v>1</v>
      </c>
      <c r="K1" s="3" t="s">
        <v>14</v>
      </c>
      <c r="L1" s="3">
        <f>IF(B4&gt;256,1,0)</f>
        <v>0</v>
      </c>
      <c r="M1" s="3" t="s">
        <v>15</v>
      </c>
      <c r="N1" s="3">
        <v>1</v>
      </c>
      <c r="O1" s="3" t="s">
        <v>16</v>
      </c>
      <c r="P1" s="3">
        <v>0</v>
      </c>
    </row>
    <row r="2" spans="1:16" x14ac:dyDescent="0.3">
      <c r="A2" s="4" t="s">
        <v>17</v>
      </c>
      <c r="B2" s="3" t="s">
        <v>125</v>
      </c>
    </row>
    <row r="3" spans="1:16" x14ac:dyDescent="0.3">
      <c r="A3" s="4" t="s">
        <v>18</v>
      </c>
      <c r="B3" s="3">
        <v>0</v>
      </c>
    </row>
    <row r="4" spans="1:16" x14ac:dyDescent="0.3">
      <c r="A4" s="4" t="s">
        <v>19</v>
      </c>
      <c r="B4" s="3">
        <v>5</v>
      </c>
    </row>
    <row r="17" spans="1:23" s="5" customFormat="1" x14ac:dyDescent="0.3">
      <c r="A17" s="5" t="s">
        <v>137</v>
      </c>
      <c r="C17" s="5" t="s">
        <v>70</v>
      </c>
      <c r="D17" s="5">
        <v>3</v>
      </c>
      <c r="E17" s="5" t="s">
        <v>71</v>
      </c>
      <c r="F17" s="5">
        <v>104</v>
      </c>
      <c r="G17" s="5" t="s">
        <v>138</v>
      </c>
      <c r="I17" s="5" t="s">
        <v>139</v>
      </c>
    </row>
    <row r="18" spans="1:23" s="5" customFormat="1" x14ac:dyDescent="0.3">
      <c r="A18" s="5" t="s">
        <v>140</v>
      </c>
      <c r="C18" s="5" t="s">
        <v>141</v>
      </c>
      <c r="E18" s="5" t="s">
        <v>142</v>
      </c>
      <c r="G18" s="5" t="s">
        <v>143</v>
      </c>
      <c r="I18" s="5" t="s">
        <v>144</v>
      </c>
      <c r="K18" s="5" t="s">
        <v>145</v>
      </c>
      <c r="M18" s="5" t="s">
        <v>146</v>
      </c>
      <c r="O18" s="5" t="s">
        <v>147</v>
      </c>
      <c r="Q18" s="5" t="s">
        <v>148</v>
      </c>
    </row>
    <row r="19" spans="1:23" s="5" customFormat="1" x14ac:dyDescent="0.3">
      <c r="A19" s="5" t="s">
        <v>149</v>
      </c>
      <c r="C19" s="5" t="s">
        <v>150</v>
      </c>
      <c r="E19" s="5" t="s">
        <v>151</v>
      </c>
      <c r="G19" s="5" t="s">
        <v>152</v>
      </c>
      <c r="I19" s="5" t="s">
        <v>153</v>
      </c>
      <c r="K19" s="5" t="s">
        <v>154</v>
      </c>
      <c r="M19" s="5" t="s">
        <v>155</v>
      </c>
      <c r="O19" s="5" t="s">
        <v>156</v>
      </c>
      <c r="Q19" s="5" t="s">
        <v>157</v>
      </c>
      <c r="S19" s="5" t="s">
        <v>158</v>
      </c>
      <c r="U19" s="5" t="s">
        <v>159</v>
      </c>
    </row>
    <row r="20" spans="1:23" s="5" customFormat="1" x14ac:dyDescent="0.3">
      <c r="A20" s="5" t="s">
        <v>160</v>
      </c>
      <c r="C20" s="5" t="s">
        <v>161</v>
      </c>
      <c r="E20" s="5" t="s">
        <v>162</v>
      </c>
      <c r="G20" s="5" t="s">
        <v>163</v>
      </c>
      <c r="I20" s="5" t="s">
        <v>164</v>
      </c>
      <c r="K20" s="5" t="s">
        <v>165</v>
      </c>
      <c r="M20" s="5" t="s">
        <v>166</v>
      </c>
      <c r="O20" s="5" t="s">
        <v>167</v>
      </c>
    </row>
    <row r="21" spans="1:23" s="5" customFormat="1" x14ac:dyDescent="0.3">
      <c r="A21" s="5" t="s">
        <v>168</v>
      </c>
      <c r="C21" s="5" t="s">
        <v>169</v>
      </c>
      <c r="E21" s="5" t="s">
        <v>170</v>
      </c>
    </row>
    <row r="22" spans="1:23" s="5" customFormat="1" x14ac:dyDescent="0.3">
      <c r="A22" s="5" t="s">
        <v>171</v>
      </c>
      <c r="C22" s="5" t="s">
        <v>172</v>
      </c>
      <c r="D22" s="5" t="s">
        <v>202</v>
      </c>
      <c r="E22" s="5" t="s">
        <v>173</v>
      </c>
      <c r="F22" s="5" t="s">
        <v>203</v>
      </c>
      <c r="G22" s="5" t="s">
        <v>174</v>
      </c>
      <c r="H22" s="5">
        <v>0</v>
      </c>
      <c r="I22" s="5" t="s">
        <v>175</v>
      </c>
      <c r="J22" s="5" t="s">
        <v>200</v>
      </c>
      <c r="K22" s="5" t="s">
        <v>176</v>
      </c>
      <c r="L22" s="5" t="s">
        <v>200</v>
      </c>
      <c r="M22" s="5" t="s">
        <v>177</v>
      </c>
      <c r="N22" s="5" t="s">
        <v>200</v>
      </c>
    </row>
    <row r="23" spans="1:23" s="5" customFormat="1" x14ac:dyDescent="0.3">
      <c r="A23" s="5" t="s">
        <v>180</v>
      </c>
      <c r="C23" s="5" t="s">
        <v>181</v>
      </c>
      <c r="E23" s="5" t="s">
        <v>182</v>
      </c>
      <c r="G23" s="5" t="s">
        <v>183</v>
      </c>
      <c r="I23" s="5" t="s">
        <v>184</v>
      </c>
      <c r="K23" s="5" t="s">
        <v>185</v>
      </c>
      <c r="M23" s="5" t="s">
        <v>186</v>
      </c>
      <c r="O23" s="5" t="s">
        <v>187</v>
      </c>
      <c r="Q23" s="5" t="s">
        <v>188</v>
      </c>
      <c r="S23" s="5" t="s">
        <v>189</v>
      </c>
      <c r="U23" s="5" t="s">
        <v>190</v>
      </c>
      <c r="W23" s="5" t="s">
        <v>191</v>
      </c>
    </row>
    <row r="24" spans="1:23" s="5" customFormat="1" x14ac:dyDescent="0.3"/>
    <row r="25" spans="1:23" s="5" customFormat="1" x14ac:dyDescent="0.3">
      <c r="A25" s="5" t="s">
        <v>178</v>
      </c>
    </row>
    <row r="26" spans="1:23" s="5" customFormat="1" x14ac:dyDescent="0.3">
      <c r="A26" s="5" t="s">
        <v>179</v>
      </c>
    </row>
    <row r="27" spans="1:23" s="5" customFormat="1" x14ac:dyDescent="0.3">
      <c r="A27" s="5" t="s">
        <v>193</v>
      </c>
      <c r="C27" s="5" t="s">
        <v>194</v>
      </c>
      <c r="E27" s="5" t="s">
        <v>195</v>
      </c>
      <c r="G27" s="5" t="s">
        <v>142</v>
      </c>
      <c r="I27" s="5" t="s">
        <v>196</v>
      </c>
      <c r="K27" s="5" t="s">
        <v>197</v>
      </c>
      <c r="M27" s="5" t="s">
        <v>198</v>
      </c>
      <c r="O27" s="5" t="s">
        <v>199</v>
      </c>
    </row>
    <row r="28" spans="1:23" s="5" customFormat="1" x14ac:dyDescent="0.3"/>
    <row r="29" spans="1:23" s="5" customFormat="1" x14ac:dyDescent="0.3">
      <c r="A29" s="5" t="s">
        <v>192</v>
      </c>
    </row>
    <row r="30" spans="1:23" s="5" customFormat="1" x14ac:dyDescent="0.3"/>
    <row r="31" spans="1:23" s="5" customFormat="1" x14ac:dyDescent="0.3"/>
    <row r="32" spans="1:23" s="5" customFormat="1" x14ac:dyDescent="0.3"/>
    <row r="33" s="5" customFormat="1" x14ac:dyDescent="0.3"/>
    <row r="34" s="5" customFormat="1" x14ac:dyDescent="0.3"/>
    <row r="35" s="5" customFormat="1" x14ac:dyDescent="0.3"/>
    <row r="36" s="5" customFormat="1" x14ac:dyDescent="0.3"/>
    <row r="37" s="5" customFormat="1" x14ac:dyDescent="0.3"/>
    <row r="38" s="5" customFormat="1" x14ac:dyDescent="0.3"/>
    <row r="39" s="5" customFormat="1" x14ac:dyDescent="0.3"/>
    <row r="40" s="5" customFormat="1" x14ac:dyDescent="0.3"/>
    <row r="41" s="5" customFormat="1" x14ac:dyDescent="0.3"/>
    <row r="42" s="5" customFormat="1" x14ac:dyDescent="0.3"/>
    <row r="43" s="5" customFormat="1" x14ac:dyDescent="0.3"/>
    <row r="44" s="5" customFormat="1" x14ac:dyDescent="0.3"/>
    <row r="45" s="5" customFormat="1" x14ac:dyDescent="0.3"/>
    <row r="46" s="5" customFormat="1" x14ac:dyDescent="0.3"/>
    <row r="47" s="5" customFormat="1" x14ac:dyDescent="0.3"/>
    <row r="48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pans="1:9" s="5" customFormat="1" x14ac:dyDescent="0.3"/>
    <row r="114" spans="1:9" s="5" customFormat="1" x14ac:dyDescent="0.3"/>
    <row r="115" spans="1:9" s="5" customFormat="1" x14ac:dyDescent="0.3"/>
    <row r="116" spans="1:9" s="5" customFormat="1" x14ac:dyDescent="0.3"/>
    <row r="117" spans="1:9" s="5" customFormat="1" x14ac:dyDescent="0.3"/>
    <row r="118" spans="1:9" s="5" customFormat="1" x14ac:dyDescent="0.3"/>
    <row r="119" spans="1:9" s="5" customFormat="1" x14ac:dyDescent="0.3"/>
    <row r="120" spans="1:9" s="5" customFormat="1" ht="15" thickBot="1" x14ac:dyDescent="0.35"/>
    <row r="121" spans="1:9" s="6" customFormat="1" ht="15" thickTop="1" x14ac:dyDescent="0.3">
      <c r="A121" s="10" t="s">
        <v>44</v>
      </c>
      <c r="B121" s="11" t="s">
        <v>45</v>
      </c>
      <c r="C121" s="11" t="s">
        <v>127</v>
      </c>
      <c r="D121" s="11" t="s">
        <v>46</v>
      </c>
      <c r="E121" s="13" t="str">
        <f>Predict!$A$3</f>
        <v>Previous pH</v>
      </c>
      <c r="F121" s="11" t="s">
        <v>47</v>
      </c>
      <c r="G121" s="11">
        <v>1</v>
      </c>
      <c r="H121" s="11" t="s">
        <v>48</v>
      </c>
      <c r="I121" s="11">
        <v>3</v>
      </c>
    </row>
    <row r="128" spans="1:9" s="5" customFormat="1" x14ac:dyDescent="0.3"/>
    <row r="129" spans="1:9" s="5" customFormat="1" x14ac:dyDescent="0.3"/>
    <row r="130" spans="1:9" s="5" customFormat="1" x14ac:dyDescent="0.3"/>
    <row r="131" spans="1:9" s="5" customFormat="1" x14ac:dyDescent="0.3"/>
    <row r="132" spans="1:9" s="12" customFormat="1" x14ac:dyDescent="0.3"/>
    <row r="133" spans="1:9" x14ac:dyDescent="0.3">
      <c r="A133" s="4" t="s">
        <v>53</v>
      </c>
      <c r="B133" s="3" t="s">
        <v>45</v>
      </c>
      <c r="C133" s="3" t="s">
        <v>129</v>
      </c>
      <c r="D133" s="3" t="s">
        <v>46</v>
      </c>
      <c r="E133" s="3" t="str">
        <f>Predict!$B$3</f>
        <v>Temperature</v>
      </c>
      <c r="F133" s="3" t="s">
        <v>47</v>
      </c>
      <c r="G133" s="3">
        <v>2</v>
      </c>
      <c r="H133" s="3" t="s">
        <v>48</v>
      </c>
      <c r="I133" s="3">
        <v>3</v>
      </c>
    </row>
    <row r="140" spans="1:9" s="5" customFormat="1" x14ac:dyDescent="0.3"/>
    <row r="141" spans="1:9" s="5" customFormat="1" x14ac:dyDescent="0.3"/>
    <row r="142" spans="1:9" s="5" customFormat="1" x14ac:dyDescent="0.3"/>
    <row r="143" spans="1:9" s="5" customFormat="1" x14ac:dyDescent="0.3"/>
    <row r="144" spans="1:9" s="12" customFormat="1" x14ac:dyDescent="0.3"/>
    <row r="145" spans="1:9" x14ac:dyDescent="0.3">
      <c r="A145" s="4" t="s">
        <v>58</v>
      </c>
      <c r="B145" s="3" t="s">
        <v>45</v>
      </c>
      <c r="C145" s="3" t="s">
        <v>131</v>
      </c>
      <c r="D145" s="3" t="s">
        <v>46</v>
      </c>
      <c r="E145" s="7" t="str">
        <f>Predict!$C$3</f>
        <v>pH</v>
      </c>
      <c r="F145" s="3" t="s">
        <v>47</v>
      </c>
      <c r="G145" s="3">
        <v>3</v>
      </c>
      <c r="H145" s="3" t="s">
        <v>48</v>
      </c>
      <c r="I145" s="3">
        <v>3</v>
      </c>
    </row>
    <row r="152" spans="1:9" s="5" customFormat="1" x14ac:dyDescent="0.3"/>
    <row r="153" spans="1:9" s="5" customFormat="1" x14ac:dyDescent="0.3"/>
    <row r="154" spans="1:9" s="5" customFormat="1" x14ac:dyDescent="0.3"/>
    <row r="155" spans="1:9" s="5" customFormat="1" x14ac:dyDescent="0.3"/>
    <row r="156" spans="1:9" s="12" customFormat="1" x14ac:dyDescent="0.3"/>
    <row r="157" spans="1:9" x14ac:dyDescent="0.3">
      <c r="A157" s="4" t="s">
        <v>63</v>
      </c>
      <c r="B157" s="3" t="s">
        <v>45</v>
      </c>
      <c r="C157" s="3" t="s">
        <v>133</v>
      </c>
      <c r="D157" s="3" t="s">
        <v>46</v>
      </c>
      <c r="E157" s="3" t="str">
        <f>Predict!$D$3</f>
        <v>Time</v>
      </c>
      <c r="F157" s="3" t="s">
        <v>47</v>
      </c>
      <c r="G157" s="3">
        <v>4</v>
      </c>
      <c r="H157" s="3" t="s">
        <v>48</v>
      </c>
      <c r="I157" s="3">
        <v>3</v>
      </c>
    </row>
    <row r="164" spans="1:9" s="5" customFormat="1" x14ac:dyDescent="0.3"/>
    <row r="165" spans="1:9" s="5" customFormat="1" x14ac:dyDescent="0.3"/>
    <row r="166" spans="1:9" s="5" customFormat="1" x14ac:dyDescent="0.3"/>
    <row r="167" spans="1:9" s="5" customFormat="1" x14ac:dyDescent="0.3"/>
    <row r="168" spans="1:9" s="12" customFormat="1" x14ac:dyDescent="0.3"/>
    <row r="169" spans="1:9" x14ac:dyDescent="0.3">
      <c r="A169" s="4" t="s">
        <v>68</v>
      </c>
      <c r="B169" s="3" t="s">
        <v>45</v>
      </c>
      <c r="C169" s="3" t="s">
        <v>135</v>
      </c>
      <c r="D169" s="3" t="s">
        <v>46</v>
      </c>
      <c r="E169" s="3" t="str">
        <f>Predict!$E$3</f>
        <v>Log Number</v>
      </c>
      <c r="F169" s="3" t="s">
        <v>47</v>
      </c>
      <c r="G169" s="3">
        <v>5</v>
      </c>
      <c r="H169" s="3" t="s">
        <v>48</v>
      </c>
      <c r="I169" s="3">
        <v>4</v>
      </c>
    </row>
    <row r="176" spans="1:9" s="5" customFormat="1" x14ac:dyDescent="0.3">
      <c r="A176" s="5" t="s">
        <v>72</v>
      </c>
      <c r="C176" s="5" t="s">
        <v>73</v>
      </c>
      <c r="D176" s="5">
        <v>1</v>
      </c>
      <c r="E176" s="5" t="s">
        <v>74</v>
      </c>
      <c r="F176" s="5">
        <v>5</v>
      </c>
    </row>
    <row r="177" spans="1:13" s="5" customFormat="1" x14ac:dyDescent="0.3"/>
    <row r="178" spans="1:13" s="5" customFormat="1" x14ac:dyDescent="0.3">
      <c r="A178" s="5" t="s">
        <v>311</v>
      </c>
      <c r="C178" s="5" t="s">
        <v>312</v>
      </c>
      <c r="D178" s="5">
        <v>1</v>
      </c>
      <c r="E178" s="5" t="s">
        <v>313</v>
      </c>
      <c r="F178" s="5">
        <v>3</v>
      </c>
      <c r="G178" s="5" t="s">
        <v>314</v>
      </c>
      <c r="H178" s="5" t="s">
        <v>202</v>
      </c>
      <c r="I178" s="5" t="s">
        <v>315</v>
      </c>
      <c r="J178" s="5" t="s">
        <v>200</v>
      </c>
      <c r="K178" s="5" t="s">
        <v>316</v>
      </c>
      <c r="M178" s="5" t="s">
        <v>317</v>
      </c>
    </row>
    <row r="179" spans="1:13" s="5" customFormat="1" x14ac:dyDescent="0.3">
      <c r="A179" s="5" t="s">
        <v>318</v>
      </c>
    </row>
    <row r="180" spans="1:13" s="12" customFormat="1" x14ac:dyDescent="0.3">
      <c r="A180" s="12" t="s">
        <v>319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6"/>
  <sheetViews>
    <sheetView workbookViewId="0"/>
  </sheetViews>
  <sheetFormatPr defaultColWidth="30.77734375" defaultRowHeight="14.4" x14ac:dyDescent="0.3"/>
  <cols>
    <col min="1" max="16384" width="30.77734375" style="2"/>
  </cols>
  <sheetData>
    <row r="1" spans="1:20" x14ac:dyDescent="0.3">
      <c r="A1" s="4" t="s">
        <v>20</v>
      </c>
      <c r="B1" s="3" t="s">
        <v>126</v>
      </c>
      <c r="C1" s="2" t="s">
        <v>31</v>
      </c>
      <c r="E1" s="2" t="s">
        <v>32</v>
      </c>
      <c r="G1" s="2" t="s">
        <v>33</v>
      </c>
      <c r="I1" s="2" t="s">
        <v>34</v>
      </c>
      <c r="J1" s="2">
        <v>1</v>
      </c>
      <c r="K1" s="2" t="s">
        <v>35</v>
      </c>
      <c r="L1" s="2">
        <v>0</v>
      </c>
      <c r="M1" s="2" t="s">
        <v>36</v>
      </c>
      <c r="N1" s="2">
        <v>0</v>
      </c>
      <c r="O1" s="2" t="s">
        <v>37</v>
      </c>
      <c r="P1" s="2">
        <v>1</v>
      </c>
      <c r="Q1" s="2" t="s">
        <v>38</v>
      </c>
      <c r="R1" s="2">
        <v>0</v>
      </c>
      <c r="S1" s="2" t="s">
        <v>39</v>
      </c>
      <c r="T1" s="2">
        <v>0</v>
      </c>
    </row>
    <row r="2" spans="1:20" x14ac:dyDescent="0.3">
      <c r="A2" s="4" t="s">
        <v>17</v>
      </c>
      <c r="B2" s="3" t="s">
        <v>125</v>
      </c>
    </row>
    <row r="3" spans="1:20" x14ac:dyDescent="0.3">
      <c r="A3" s="4" t="s">
        <v>21</v>
      </c>
      <c r="B3" s="3" t="b">
        <f>IF(B10&gt;256,"TripUpST110AndEarlier",TRUE)</f>
        <v>1</v>
      </c>
    </row>
    <row r="4" spans="1:20" x14ac:dyDescent="0.3">
      <c r="A4" s="4" t="s">
        <v>22</v>
      </c>
      <c r="B4" s="3" t="s">
        <v>40</v>
      </c>
    </row>
    <row r="5" spans="1:20" x14ac:dyDescent="0.3">
      <c r="A5" s="4" t="s">
        <v>23</v>
      </c>
      <c r="B5" s="3" t="b">
        <v>1</v>
      </c>
    </row>
    <row r="6" spans="1:20" x14ac:dyDescent="0.3">
      <c r="A6" s="4" t="s">
        <v>24</v>
      </c>
      <c r="B6" s="3" t="b">
        <v>1</v>
      </c>
    </row>
    <row r="7" spans="1:20" s="3" customFormat="1" x14ac:dyDescent="0.3">
      <c r="A7" s="4" t="s">
        <v>25</v>
      </c>
      <c r="B7" s="7">
        <f>Predict!$A$3:$E$24</f>
        <v>28</v>
      </c>
    </row>
    <row r="8" spans="1:20" x14ac:dyDescent="0.3">
      <c r="A8" s="4" t="s">
        <v>26</v>
      </c>
      <c r="B8" s="3">
        <v>1</v>
      </c>
      <c r="C8" s="2" t="s">
        <v>29</v>
      </c>
      <c r="D8" s="2" t="s">
        <v>30</v>
      </c>
    </row>
    <row r="9" spans="1:20" x14ac:dyDescent="0.3">
      <c r="A9" s="4" t="s">
        <v>27</v>
      </c>
      <c r="B9" s="3"/>
    </row>
    <row r="10" spans="1:20" x14ac:dyDescent="0.3">
      <c r="A10" s="4" t="s">
        <v>28</v>
      </c>
      <c r="B10" s="3">
        <v>5</v>
      </c>
    </row>
    <row r="12" spans="1:20" x14ac:dyDescent="0.3">
      <c r="A12" s="4" t="s">
        <v>41</v>
      </c>
      <c r="B12" s="3" t="s">
        <v>128</v>
      </c>
      <c r="C12" s="3" t="s">
        <v>5</v>
      </c>
      <c r="D12" s="3" t="s">
        <v>80</v>
      </c>
      <c r="E12" s="3" t="b">
        <v>1</v>
      </c>
      <c r="F12" s="3">
        <v>0</v>
      </c>
      <c r="G12" s="3">
        <v>4</v>
      </c>
    </row>
    <row r="13" spans="1:20" s="3" customFormat="1" x14ac:dyDescent="0.3">
      <c r="A13" s="4" t="s">
        <v>42</v>
      </c>
      <c r="B13" s="7">
        <f>Predict!$A$3:$A$24</f>
        <v>6.64</v>
      </c>
    </row>
    <row r="14" spans="1:20" s="9" customFormat="1" x14ac:dyDescent="0.3">
      <c r="A14" s="8" t="s">
        <v>43</v>
      </c>
    </row>
    <row r="15" spans="1:20" x14ac:dyDescent="0.3">
      <c r="A15" s="4" t="s">
        <v>50</v>
      </c>
      <c r="B15" s="3" t="s">
        <v>130</v>
      </c>
      <c r="C15" s="3" t="s">
        <v>6</v>
      </c>
      <c r="D15" s="3" t="s">
        <v>81</v>
      </c>
      <c r="E15" s="3" t="b">
        <v>1</v>
      </c>
      <c r="F15" s="3">
        <v>0</v>
      </c>
      <c r="G15" s="3">
        <v>4</v>
      </c>
    </row>
    <row r="16" spans="1:20" s="3" customFormat="1" x14ac:dyDescent="0.3">
      <c r="A16" s="4" t="s">
        <v>51</v>
      </c>
      <c r="B16" s="3">
        <f>Predict!$B$3:$B$24</f>
        <v>28</v>
      </c>
    </row>
    <row r="17" spans="1:7" s="9" customFormat="1" x14ac:dyDescent="0.3">
      <c r="A17" s="8" t="s">
        <v>52</v>
      </c>
    </row>
    <row r="18" spans="1:7" x14ac:dyDescent="0.3">
      <c r="A18" s="4" t="s">
        <v>55</v>
      </c>
      <c r="B18" s="3" t="s">
        <v>132</v>
      </c>
      <c r="C18" s="3" t="s">
        <v>0</v>
      </c>
      <c r="D18" s="3" t="s">
        <v>82</v>
      </c>
      <c r="E18" s="3" t="b">
        <v>1</v>
      </c>
      <c r="F18" s="3">
        <v>0</v>
      </c>
      <c r="G18" s="3">
        <v>4</v>
      </c>
    </row>
    <row r="19" spans="1:7" s="3" customFormat="1" x14ac:dyDescent="0.3">
      <c r="A19" s="4" t="s">
        <v>56</v>
      </c>
      <c r="B19" s="7">
        <f>Predict!$C$3:$C$24</f>
        <v>5.9</v>
      </c>
    </row>
    <row r="20" spans="1:7" s="9" customFormat="1" x14ac:dyDescent="0.3">
      <c r="A20" s="8" t="s">
        <v>57</v>
      </c>
    </row>
    <row r="21" spans="1:7" x14ac:dyDescent="0.3">
      <c r="A21" s="4" t="s">
        <v>60</v>
      </c>
      <c r="B21" s="3" t="s">
        <v>134</v>
      </c>
      <c r="C21" s="3" t="s">
        <v>7</v>
      </c>
      <c r="D21" s="3" t="s">
        <v>83</v>
      </c>
      <c r="E21" s="3" t="b">
        <v>1</v>
      </c>
      <c r="F21" s="3">
        <v>0</v>
      </c>
      <c r="G21" s="3">
        <v>4</v>
      </c>
    </row>
    <row r="22" spans="1:7" s="3" customFormat="1" x14ac:dyDescent="0.3">
      <c r="A22" s="4" t="s">
        <v>61</v>
      </c>
      <c r="B22" s="3">
        <f>Predict!$D$3:$D$24</f>
        <v>42.21</v>
      </c>
    </row>
    <row r="23" spans="1:7" s="9" customFormat="1" x14ac:dyDescent="0.3">
      <c r="A23" s="8" t="s">
        <v>62</v>
      </c>
    </row>
    <row r="24" spans="1:7" x14ac:dyDescent="0.3">
      <c r="A24" s="4" t="s">
        <v>65</v>
      </c>
      <c r="B24" s="3" t="s">
        <v>136</v>
      </c>
      <c r="C24" s="3" t="s">
        <v>8</v>
      </c>
      <c r="D24" s="3" t="s">
        <v>84</v>
      </c>
      <c r="E24" s="3" t="b">
        <v>1</v>
      </c>
      <c r="F24" s="3">
        <v>0</v>
      </c>
      <c r="G24" s="3">
        <v>4</v>
      </c>
    </row>
    <row r="25" spans="1:7" s="3" customFormat="1" x14ac:dyDescent="0.3">
      <c r="A25" s="4" t="s">
        <v>66</v>
      </c>
      <c r="B25" s="3" t="e">
        <f>Predict!$E$3:$E$24</f>
        <v>#VALUE!</v>
      </c>
    </row>
    <row r="26" spans="1:7" s="9" customFormat="1" x14ac:dyDescent="0.3">
      <c r="A26" s="8" t="s">
        <v>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L2987"/>
  <sheetViews>
    <sheetView showGridLines="0" workbookViewId="0">
      <selection activeCell="I11" sqref="I11"/>
    </sheetView>
  </sheetViews>
  <sheetFormatPr defaultColWidth="9.21875" defaultRowHeight="14.4" x14ac:dyDescent="0.3"/>
  <cols>
    <col min="1" max="1" width="0.33203125" customWidth="1"/>
    <col min="2" max="2" width="23.109375" bestFit="1" customWidth="1"/>
    <col min="3" max="3" width="24.6640625" bestFit="1" customWidth="1"/>
  </cols>
  <sheetData>
    <row r="1" spans="2:3" s="52" customFormat="1" ht="17.399999999999999" x14ac:dyDescent="0.3">
      <c r="B1" s="55" t="s">
        <v>227</v>
      </c>
    </row>
    <row r="2" spans="2:3" s="53" customFormat="1" ht="10.199999999999999" x14ac:dyDescent="0.2">
      <c r="B2" s="56" t="s">
        <v>228</v>
      </c>
    </row>
    <row r="3" spans="2:3" s="53" customFormat="1" ht="10.199999999999999" x14ac:dyDescent="0.2">
      <c r="B3" s="56" t="s">
        <v>229</v>
      </c>
    </row>
    <row r="4" spans="2:3" s="53" customFormat="1" ht="10.199999999999999" x14ac:dyDescent="0.2">
      <c r="B4" s="56" t="s">
        <v>230</v>
      </c>
    </row>
    <row r="5" spans="2:3" s="54" customFormat="1" ht="10.199999999999999" x14ac:dyDescent="0.2">
      <c r="B5" s="57" t="s">
        <v>231</v>
      </c>
    </row>
    <row r="6" spans="2:3" ht="15" thickBot="1" x14ac:dyDescent="0.35"/>
    <row r="7" spans="2:3" x14ac:dyDescent="0.3">
      <c r="B7" s="62" t="s">
        <v>232</v>
      </c>
      <c r="C7" s="65"/>
    </row>
    <row r="8" spans="2:3" x14ac:dyDescent="0.3">
      <c r="B8" s="63" t="s">
        <v>233</v>
      </c>
      <c r="C8" s="66"/>
    </row>
    <row r="9" spans="2:3" x14ac:dyDescent="0.3">
      <c r="B9" s="60" t="s">
        <v>234</v>
      </c>
      <c r="C9" s="66" t="s">
        <v>219</v>
      </c>
    </row>
    <row r="10" spans="2:3" x14ac:dyDescent="0.3">
      <c r="B10" s="60" t="s">
        <v>235</v>
      </c>
      <c r="C10" s="66" t="s">
        <v>236</v>
      </c>
    </row>
    <row r="11" spans="2:3" x14ac:dyDescent="0.3">
      <c r="B11" s="60" t="s">
        <v>237</v>
      </c>
      <c r="C11" s="66" t="s">
        <v>238</v>
      </c>
    </row>
    <row r="12" spans="2:3" x14ac:dyDescent="0.3">
      <c r="B12" s="60" t="s">
        <v>239</v>
      </c>
      <c r="C12" s="66">
        <v>0</v>
      </c>
    </row>
    <row r="13" spans="2:3" x14ac:dyDescent="0.3">
      <c r="B13" s="60" t="s">
        <v>240</v>
      </c>
      <c r="C13" s="66" t="s">
        <v>241</v>
      </c>
    </row>
    <row r="14" spans="2:3" x14ac:dyDescent="0.3">
      <c r="B14" s="64" t="s">
        <v>242</v>
      </c>
      <c r="C14" s="67" t="s">
        <v>243</v>
      </c>
    </row>
    <row r="15" spans="2:3" x14ac:dyDescent="0.3">
      <c r="B15" s="63" t="s">
        <v>244</v>
      </c>
      <c r="C15" s="66"/>
    </row>
    <row r="16" spans="2:3" x14ac:dyDescent="0.3">
      <c r="B16" s="60" t="s">
        <v>245</v>
      </c>
      <c r="C16" s="66">
        <v>770</v>
      </c>
    </row>
    <row r="17" spans="2:3" x14ac:dyDescent="0.3">
      <c r="B17" s="60" t="s">
        <v>246</v>
      </c>
      <c r="C17" s="68">
        <v>2.0833333333333333E-3</v>
      </c>
    </row>
    <row r="18" spans="2:3" x14ac:dyDescent="0.3">
      <c r="B18" s="60" t="s">
        <v>247</v>
      </c>
      <c r="C18" s="66">
        <v>412123</v>
      </c>
    </row>
    <row r="19" spans="2:3" x14ac:dyDescent="0.3">
      <c r="B19" s="60" t="s">
        <v>248</v>
      </c>
      <c r="C19" s="66" t="s">
        <v>249</v>
      </c>
    </row>
    <row r="20" spans="2:3" x14ac:dyDescent="0.3">
      <c r="B20" s="60" t="s">
        <v>250</v>
      </c>
      <c r="C20" s="69">
        <v>0</v>
      </c>
    </row>
    <row r="21" spans="2:3" x14ac:dyDescent="0.3">
      <c r="B21" s="60" t="s">
        <v>251</v>
      </c>
      <c r="C21" s="70">
        <v>0.30794694516548338</v>
      </c>
    </row>
    <row r="22" spans="2:3" x14ac:dyDescent="0.3">
      <c r="B22" s="60" t="s">
        <v>252</v>
      </c>
      <c r="C22" s="70">
        <v>0.23262143314896525</v>
      </c>
    </row>
    <row r="23" spans="2:3" x14ac:dyDescent="0.3">
      <c r="B23" s="64" t="s">
        <v>253</v>
      </c>
      <c r="C23" s="71">
        <v>0.20178847805678754</v>
      </c>
    </row>
    <row r="24" spans="2:3" x14ac:dyDescent="0.3">
      <c r="B24" s="63" t="s">
        <v>254</v>
      </c>
      <c r="C24" s="66"/>
    </row>
    <row r="25" spans="2:3" x14ac:dyDescent="0.3">
      <c r="B25" s="60" t="s">
        <v>245</v>
      </c>
      <c r="C25" s="66">
        <v>330</v>
      </c>
    </row>
    <row r="26" spans="2:3" x14ac:dyDescent="0.3">
      <c r="B26" s="60" t="s">
        <v>250</v>
      </c>
      <c r="C26" s="69">
        <v>0</v>
      </c>
    </row>
    <row r="27" spans="2:3" x14ac:dyDescent="0.3">
      <c r="B27" s="60" t="s">
        <v>251</v>
      </c>
      <c r="C27" s="70">
        <v>0.30951056874304295</v>
      </c>
    </row>
    <row r="28" spans="2:3" x14ac:dyDescent="0.3">
      <c r="B28" s="60" t="s">
        <v>252</v>
      </c>
      <c r="C28" s="70">
        <v>0.22762954721351278</v>
      </c>
    </row>
    <row r="29" spans="2:3" x14ac:dyDescent="0.3">
      <c r="B29" s="64" t="s">
        <v>253</v>
      </c>
      <c r="C29" s="71">
        <v>0.20971786142103657</v>
      </c>
    </row>
    <row r="30" spans="2:3" x14ac:dyDescent="0.3">
      <c r="B30" s="63" t="s">
        <v>255</v>
      </c>
      <c r="C30" s="66"/>
    </row>
    <row r="31" spans="2:3" x14ac:dyDescent="0.3">
      <c r="B31" s="60" t="s">
        <v>234</v>
      </c>
      <c r="C31" s="66" t="s">
        <v>102</v>
      </c>
    </row>
    <row r="32" spans="2:3" x14ac:dyDescent="0.3">
      <c r="B32" s="60" t="s">
        <v>256</v>
      </c>
      <c r="C32" s="66">
        <v>1100</v>
      </c>
    </row>
    <row r="33" spans="2:3" x14ac:dyDescent="0.3">
      <c r="B33" s="64" t="s">
        <v>257</v>
      </c>
      <c r="C33" s="67" t="s">
        <v>258</v>
      </c>
    </row>
    <row r="34" spans="2:3" x14ac:dyDescent="0.3">
      <c r="B34" s="63" t="s">
        <v>259</v>
      </c>
      <c r="C34" s="66"/>
    </row>
    <row r="35" spans="2:3" x14ac:dyDescent="0.3">
      <c r="B35" s="60" t="s">
        <v>260</v>
      </c>
      <c r="C35" s="69">
        <v>0.63665159494296164</v>
      </c>
    </row>
    <row r="36" spans="2:3" x14ac:dyDescent="0.3">
      <c r="B36" s="60" t="s">
        <v>261</v>
      </c>
      <c r="C36" s="69">
        <v>0.29018212921488584</v>
      </c>
    </row>
    <row r="37" spans="2:3" x14ac:dyDescent="0.3">
      <c r="B37" s="60" t="s">
        <v>262</v>
      </c>
      <c r="C37" s="69">
        <v>4.9058551914909973E-2</v>
      </c>
    </row>
    <row r="38" spans="2:3" ht="15" thickBot="1" x14ac:dyDescent="0.35">
      <c r="B38" s="61" t="s">
        <v>263</v>
      </c>
      <c r="C38" s="72">
        <v>2.4107723927242485E-2</v>
      </c>
    </row>
    <row r="1000" spans="2:12" ht="15" thickBot="1" x14ac:dyDescent="0.35">
      <c r="B1000" s="87"/>
      <c r="F1000" s="118">
        <f>F1001/F1002</f>
        <v>0.96363636363636362</v>
      </c>
      <c r="K1000" s="119">
        <f>K1001/K1002</f>
        <v>0.96666666666666667</v>
      </c>
      <c r="L1000" s="119">
        <f>L1001/L1002</f>
        <v>0.96454545454545459</v>
      </c>
    </row>
    <row r="1001" spans="2:12" ht="15" thickBot="1" x14ac:dyDescent="0.35">
      <c r="B1001" s="137" t="s">
        <v>285</v>
      </c>
      <c r="C1001" s="136"/>
      <c r="D1001" s="136"/>
      <c r="E1001" s="138"/>
      <c r="F1001" s="116">
        <f>SUM(F1003:F1772)</f>
        <v>742</v>
      </c>
      <c r="G1001" s="137" t="s">
        <v>292</v>
      </c>
      <c r="H1001" s="136"/>
      <c r="I1001" s="136"/>
      <c r="J1001" s="138"/>
      <c r="K1001" s="116">
        <f>SUM(K1003:K1332)</f>
        <v>319</v>
      </c>
      <c r="L1001" s="117">
        <f>SUM(F1001,K1001)</f>
        <v>1061</v>
      </c>
    </row>
    <row r="1002" spans="2:12" x14ac:dyDescent="0.3">
      <c r="B1002" s="80" t="s">
        <v>286</v>
      </c>
      <c r="C1002" s="78" t="s">
        <v>287</v>
      </c>
      <c r="D1002" s="78" t="s">
        <v>288</v>
      </c>
      <c r="E1002" s="79" t="s">
        <v>289</v>
      </c>
      <c r="F1002" s="116">
        <f>COUNT(F1003:F1772)</f>
        <v>770</v>
      </c>
      <c r="G1002" s="80" t="s">
        <v>286</v>
      </c>
      <c r="H1002" s="78" t="s">
        <v>287</v>
      </c>
      <c r="I1002" s="78" t="s">
        <v>288</v>
      </c>
      <c r="J1002" s="79" t="s">
        <v>289</v>
      </c>
      <c r="K1002" s="117">
        <f>COUNT(K1003:K1332)</f>
        <v>330</v>
      </c>
      <c r="L1002" s="117">
        <f>SUM(F1002,K1002)</f>
        <v>1100</v>
      </c>
    </row>
    <row r="1003" spans="2:12" x14ac:dyDescent="0.3">
      <c r="B1003" s="83">
        <v>1</v>
      </c>
      <c r="C1003" s="81">
        <v>4.2449999999999992</v>
      </c>
      <c r="D1003" s="81">
        <v>4.05698930573997</v>
      </c>
      <c r="E1003" s="85">
        <v>0.18801069426002925</v>
      </c>
      <c r="F1003" s="117">
        <f>IF(E1003&lt;-1,0,IF(E1003&gt;0.5,0,1))</f>
        <v>1</v>
      </c>
      <c r="G1003" s="83">
        <v>7</v>
      </c>
      <c r="H1003" s="81">
        <v>5.7850000000000001</v>
      </c>
      <c r="I1003" s="81">
        <v>6.0125699566826354</v>
      </c>
      <c r="J1003" s="85">
        <v>-0.22756995668263524</v>
      </c>
      <c r="K1003" s="117">
        <f>IF(J1003&lt;-1,0,IF(J1003&gt;0.5,0,1))</f>
        <v>1</v>
      </c>
    </row>
    <row r="1004" spans="2:12" x14ac:dyDescent="0.3">
      <c r="B1004" s="83">
        <v>2</v>
      </c>
      <c r="C1004" s="81">
        <v>4.3149999999999995</v>
      </c>
      <c r="D1004" s="81">
        <v>4.1066655584331482</v>
      </c>
      <c r="E1004" s="85">
        <v>0.20833444156685132</v>
      </c>
      <c r="F1004" s="117">
        <f t="shared" ref="F1004:F1067" si="0">IF(E1004&lt;-1,0,IF(E1004&gt;0.5,0,1))</f>
        <v>1</v>
      </c>
      <c r="G1004" s="83">
        <v>8</v>
      </c>
      <c r="H1004" s="81">
        <v>6.6950000000000003</v>
      </c>
      <c r="I1004" s="81">
        <v>7.0553639886343502</v>
      </c>
      <c r="J1004" s="85">
        <v>-0.36036398863434993</v>
      </c>
      <c r="K1004" s="117">
        <f t="shared" ref="K1004:K1067" si="1">IF(J1004&lt;-1,0,IF(J1004&gt;0.5,0,1))</f>
        <v>1</v>
      </c>
    </row>
    <row r="1005" spans="2:12" x14ac:dyDescent="0.3">
      <c r="B1005" s="83">
        <v>3</v>
      </c>
      <c r="C1005" s="81">
        <v>4.2249999999999996</v>
      </c>
      <c r="D1005" s="81">
        <v>4.199297714850359</v>
      </c>
      <c r="E1005" s="85">
        <v>2.570228514964068E-2</v>
      </c>
      <c r="F1005" s="117">
        <f t="shared" si="0"/>
        <v>1</v>
      </c>
      <c r="G1005" s="83">
        <v>11</v>
      </c>
      <c r="H1005" s="81">
        <v>9.49</v>
      </c>
      <c r="I1005" s="81">
        <v>9.8683147360339554</v>
      </c>
      <c r="J1005" s="85">
        <v>-0.37831473603395516</v>
      </c>
      <c r="K1005" s="117">
        <f t="shared" si="1"/>
        <v>1</v>
      </c>
    </row>
    <row r="1006" spans="2:12" x14ac:dyDescent="0.3">
      <c r="B1006" s="83">
        <v>4</v>
      </c>
      <c r="C1006" s="81">
        <v>4.2699999999999996</v>
      </c>
      <c r="D1006" s="81">
        <v>4.4315163725347047</v>
      </c>
      <c r="E1006" s="85">
        <v>-0.16151637253470508</v>
      </c>
      <c r="F1006" s="117">
        <f t="shared" si="0"/>
        <v>1</v>
      </c>
      <c r="G1006" s="83">
        <v>12</v>
      </c>
      <c r="H1006" s="81">
        <v>10.4</v>
      </c>
      <c r="I1006" s="81">
        <v>10.142160296104873</v>
      </c>
      <c r="J1006" s="85">
        <v>0.25783970389512767</v>
      </c>
      <c r="K1006" s="117">
        <f t="shared" si="1"/>
        <v>1</v>
      </c>
    </row>
    <row r="1007" spans="2:12" x14ac:dyDescent="0.3">
      <c r="B1007" s="83">
        <v>5</v>
      </c>
      <c r="C1007" s="81">
        <v>4.57</v>
      </c>
      <c r="D1007" s="81">
        <v>4.6896940732336674</v>
      </c>
      <c r="E1007" s="85">
        <v>-0.1196940732336671</v>
      </c>
      <c r="F1007" s="117">
        <f t="shared" si="0"/>
        <v>1</v>
      </c>
      <c r="G1007" s="83">
        <v>16</v>
      </c>
      <c r="H1007" s="81">
        <v>4.47</v>
      </c>
      <c r="I1007" s="81">
        <v>4.4033055028871431</v>
      </c>
      <c r="J1007" s="85">
        <v>6.6694497112856688E-2</v>
      </c>
      <c r="K1007" s="117">
        <f t="shared" si="1"/>
        <v>1</v>
      </c>
    </row>
    <row r="1008" spans="2:12" x14ac:dyDescent="0.3">
      <c r="B1008" s="83">
        <v>6</v>
      </c>
      <c r="C1008" s="81">
        <v>7.585</v>
      </c>
      <c r="D1008" s="81">
        <v>8.0040148331410297</v>
      </c>
      <c r="E1008" s="85">
        <v>-0.41901483314102972</v>
      </c>
      <c r="F1008" s="117">
        <f t="shared" si="0"/>
        <v>1</v>
      </c>
      <c r="G1008" s="83">
        <v>42</v>
      </c>
      <c r="H1008" s="81">
        <v>10.309999999999999</v>
      </c>
      <c r="I1008" s="81">
        <v>10.349527424818032</v>
      </c>
      <c r="J1008" s="85">
        <v>-3.9527424818032841E-2</v>
      </c>
      <c r="K1008" s="117">
        <f t="shared" si="1"/>
        <v>1</v>
      </c>
    </row>
    <row r="1009" spans="2:11" x14ac:dyDescent="0.3">
      <c r="B1009" s="83">
        <v>9</v>
      </c>
      <c r="C1009" s="81">
        <v>8.4699999999999989</v>
      </c>
      <c r="D1009" s="81">
        <v>8.7376691697770621</v>
      </c>
      <c r="E1009" s="85">
        <v>-0.26766916977706323</v>
      </c>
      <c r="F1009" s="117">
        <f t="shared" si="0"/>
        <v>1</v>
      </c>
      <c r="G1009" s="83">
        <v>46</v>
      </c>
      <c r="H1009" s="81">
        <v>4.3600000000000003</v>
      </c>
      <c r="I1009" s="81">
        <v>4.115588489526556</v>
      </c>
      <c r="J1009" s="85">
        <v>0.24441151047344434</v>
      </c>
      <c r="K1009" s="117">
        <f t="shared" si="1"/>
        <v>1</v>
      </c>
    </row>
    <row r="1010" spans="2:11" x14ac:dyDescent="0.3">
      <c r="B1010" s="83">
        <v>10</v>
      </c>
      <c r="C1010" s="81">
        <v>9.19</v>
      </c>
      <c r="D1010" s="81">
        <v>9.2641168236962308</v>
      </c>
      <c r="E1010" s="85">
        <v>-7.4116823696231293E-2</v>
      </c>
      <c r="F1010" s="117">
        <f t="shared" si="0"/>
        <v>1</v>
      </c>
      <c r="G1010" s="83">
        <v>47</v>
      </c>
      <c r="H1010" s="81">
        <v>4.4000000000000004</v>
      </c>
      <c r="I1010" s="81">
        <v>4.082792179118151</v>
      </c>
      <c r="J1010" s="85">
        <v>0.3172078208818494</v>
      </c>
      <c r="K1010" s="117">
        <f t="shared" si="1"/>
        <v>1</v>
      </c>
    </row>
    <row r="1011" spans="2:11" x14ac:dyDescent="0.3">
      <c r="B1011" s="83">
        <v>13</v>
      </c>
      <c r="C1011" s="81">
        <v>10.114999999999998</v>
      </c>
      <c r="D1011" s="81">
        <v>10.310701174559233</v>
      </c>
      <c r="E1011" s="85">
        <v>-0.1957011745592343</v>
      </c>
      <c r="F1011" s="117">
        <f t="shared" si="0"/>
        <v>1</v>
      </c>
      <c r="G1011" s="83">
        <v>67</v>
      </c>
      <c r="H1011" s="81">
        <v>9.4450000000000003</v>
      </c>
      <c r="I1011" s="81">
        <v>9.9263338740261755</v>
      </c>
      <c r="J1011" s="85">
        <v>-0.48133387402617522</v>
      </c>
      <c r="K1011" s="117">
        <f t="shared" si="1"/>
        <v>1</v>
      </c>
    </row>
    <row r="1012" spans="2:11" x14ac:dyDescent="0.3">
      <c r="B1012" s="83">
        <v>14</v>
      </c>
      <c r="C1012" s="81">
        <v>10.149999999999999</v>
      </c>
      <c r="D1012" s="81">
        <v>10.347370163154066</v>
      </c>
      <c r="E1012" s="85">
        <v>-0.19737016315406741</v>
      </c>
      <c r="F1012" s="117">
        <f t="shared" si="0"/>
        <v>1</v>
      </c>
      <c r="G1012" s="83">
        <v>69</v>
      </c>
      <c r="H1012" s="81">
        <v>7.3149999999999995</v>
      </c>
      <c r="I1012" s="81">
        <v>7.8822563741087528</v>
      </c>
      <c r="J1012" s="85">
        <v>-0.56725637410875329</v>
      </c>
      <c r="K1012" s="117">
        <f t="shared" si="1"/>
        <v>1</v>
      </c>
    </row>
    <row r="1013" spans="2:11" x14ac:dyDescent="0.3">
      <c r="B1013" s="83">
        <v>15</v>
      </c>
      <c r="C1013" s="81">
        <v>4.4400000000000004</v>
      </c>
      <c r="D1013" s="81">
        <v>4.6701363601212655</v>
      </c>
      <c r="E1013" s="85">
        <v>-0.23013636012126515</v>
      </c>
      <c r="F1013" s="117">
        <f t="shared" si="0"/>
        <v>1</v>
      </c>
      <c r="G1013" s="83">
        <v>71</v>
      </c>
      <c r="H1013" s="81">
        <v>4.25</v>
      </c>
      <c r="I1013" s="81">
        <v>4.2556918561467736</v>
      </c>
      <c r="J1013" s="85">
        <v>-5.6918561467735884E-3</v>
      </c>
      <c r="K1013" s="117">
        <f t="shared" si="1"/>
        <v>1</v>
      </c>
    </row>
    <row r="1014" spans="2:11" x14ac:dyDescent="0.3">
      <c r="B1014" s="83">
        <v>17</v>
      </c>
      <c r="C1014" s="81">
        <v>4.3450000000000006</v>
      </c>
      <c r="D1014" s="81">
        <v>4.1945429607950029</v>
      </c>
      <c r="E1014" s="85">
        <v>0.15045703920499776</v>
      </c>
      <c r="F1014" s="117">
        <f t="shared" si="0"/>
        <v>1</v>
      </c>
      <c r="G1014" s="83">
        <v>73</v>
      </c>
      <c r="H1014" s="81">
        <v>9.7899999999999991</v>
      </c>
      <c r="I1014" s="81">
        <v>9.3602212368388216</v>
      </c>
      <c r="J1014" s="85">
        <v>0.42977876316117758</v>
      </c>
      <c r="K1014" s="117">
        <f t="shared" si="1"/>
        <v>1</v>
      </c>
    </row>
    <row r="1015" spans="2:11" x14ac:dyDescent="0.3">
      <c r="B1015" s="83">
        <v>18</v>
      </c>
      <c r="C1015" s="81">
        <v>4.33</v>
      </c>
      <c r="D1015" s="81">
        <v>4.1098034227374729</v>
      </c>
      <c r="E1015" s="85">
        <v>0.22019657726252717</v>
      </c>
      <c r="F1015" s="117">
        <f t="shared" si="0"/>
        <v>1</v>
      </c>
      <c r="G1015" s="83">
        <v>76</v>
      </c>
      <c r="H1015" s="81">
        <v>4.9249999999999998</v>
      </c>
      <c r="I1015" s="81">
        <v>5.3513692694028379</v>
      </c>
      <c r="J1015" s="85">
        <v>-0.42636926940283804</v>
      </c>
      <c r="K1015" s="117">
        <f t="shared" si="1"/>
        <v>1</v>
      </c>
    </row>
    <row r="1016" spans="2:11" x14ac:dyDescent="0.3">
      <c r="B1016" s="83">
        <v>19</v>
      </c>
      <c r="C1016" s="81">
        <v>4.3600000000000003</v>
      </c>
      <c r="D1016" s="81">
        <v>4.0621851841998993</v>
      </c>
      <c r="E1016" s="85">
        <v>0.29781481580010105</v>
      </c>
      <c r="F1016" s="117">
        <f t="shared" si="0"/>
        <v>1</v>
      </c>
      <c r="G1016" s="83">
        <v>79</v>
      </c>
      <c r="H1016" s="81">
        <v>9.9499999999999993</v>
      </c>
      <c r="I1016" s="81">
        <v>9.7586794181766692</v>
      </c>
      <c r="J1016" s="85">
        <v>0.19132058182333012</v>
      </c>
      <c r="K1016" s="117">
        <f t="shared" si="1"/>
        <v>1</v>
      </c>
    </row>
    <row r="1017" spans="2:11" x14ac:dyDescent="0.3">
      <c r="B1017" s="83">
        <v>20</v>
      </c>
      <c r="C1017" s="81">
        <v>4.99</v>
      </c>
      <c r="D1017" s="81">
        <v>5.0236865102337696</v>
      </c>
      <c r="E1017" s="85">
        <v>-3.368651023376934E-2</v>
      </c>
      <c r="F1017" s="117">
        <f t="shared" si="0"/>
        <v>1</v>
      </c>
      <c r="G1017" s="83">
        <v>81</v>
      </c>
      <c r="H1017" s="81">
        <v>9.6150000000000002</v>
      </c>
      <c r="I1017" s="81">
        <v>9.6210057754705094</v>
      </c>
      <c r="J1017" s="85">
        <v>-6.0057754705091781E-3</v>
      </c>
      <c r="K1017" s="117">
        <f t="shared" si="1"/>
        <v>1</v>
      </c>
    </row>
    <row r="1018" spans="2:11" x14ac:dyDescent="0.3">
      <c r="B1018" s="83">
        <v>21</v>
      </c>
      <c r="C1018" s="81">
        <v>6.1850000000000005</v>
      </c>
      <c r="D1018" s="81">
        <v>5.8756895613473992</v>
      </c>
      <c r="E1018" s="85">
        <v>0.30931043865260133</v>
      </c>
      <c r="F1018" s="117">
        <f t="shared" si="0"/>
        <v>1</v>
      </c>
      <c r="G1018" s="83">
        <v>82</v>
      </c>
      <c r="H1018" s="81">
        <v>10.115</v>
      </c>
      <c r="I1018" s="81">
        <v>9.9504292074762617</v>
      </c>
      <c r="J1018" s="85">
        <v>0.16457079252373852</v>
      </c>
      <c r="K1018" s="117">
        <f t="shared" si="1"/>
        <v>1</v>
      </c>
    </row>
    <row r="1019" spans="2:11" x14ac:dyDescent="0.3">
      <c r="B1019" s="83">
        <v>22</v>
      </c>
      <c r="C1019" s="81">
        <v>8.93</v>
      </c>
      <c r="D1019" s="81">
        <v>8.7904738700858971</v>
      </c>
      <c r="E1019" s="85">
        <v>0.13952612991410263</v>
      </c>
      <c r="F1019" s="117">
        <f t="shared" si="0"/>
        <v>1</v>
      </c>
      <c r="G1019" s="83">
        <v>86</v>
      </c>
      <c r="H1019" s="81">
        <v>4.17</v>
      </c>
      <c r="I1019" s="81">
        <v>4.4145405731005853</v>
      </c>
      <c r="J1019" s="85">
        <v>-0.24454057310058541</v>
      </c>
      <c r="K1019" s="117">
        <f t="shared" si="1"/>
        <v>1</v>
      </c>
    </row>
    <row r="1020" spans="2:11" x14ac:dyDescent="0.3">
      <c r="B1020" s="83">
        <v>23</v>
      </c>
      <c r="C1020" s="81">
        <v>7.2249999999999996</v>
      </c>
      <c r="D1020" s="81">
        <v>7.1178703222713171</v>
      </c>
      <c r="E1020" s="85">
        <v>0.10712967772868254</v>
      </c>
      <c r="F1020" s="117">
        <f t="shared" si="0"/>
        <v>1</v>
      </c>
      <c r="G1020" s="83">
        <v>87</v>
      </c>
      <c r="H1020" s="81">
        <v>4.415</v>
      </c>
      <c r="I1020" s="81">
        <v>4.8358170031559444</v>
      </c>
      <c r="J1020" s="85">
        <v>-0.42081700315594439</v>
      </c>
      <c r="K1020" s="117">
        <f t="shared" si="1"/>
        <v>1</v>
      </c>
    </row>
    <row r="1021" spans="2:11" x14ac:dyDescent="0.3">
      <c r="B1021" s="83">
        <v>24</v>
      </c>
      <c r="C1021" s="81">
        <v>9.2899999999999991</v>
      </c>
      <c r="D1021" s="81">
        <v>9.2985541624514205</v>
      </c>
      <c r="E1021" s="85">
        <v>-8.5541624514213765E-3</v>
      </c>
      <c r="F1021" s="117">
        <f t="shared" si="0"/>
        <v>1</v>
      </c>
      <c r="G1021" s="83">
        <v>100</v>
      </c>
      <c r="H1021" s="81">
        <v>4.165</v>
      </c>
      <c r="I1021" s="81">
        <v>4.331006247846239</v>
      </c>
      <c r="J1021" s="85">
        <v>-0.16600624784623896</v>
      </c>
      <c r="K1021" s="117">
        <f t="shared" si="1"/>
        <v>1</v>
      </c>
    </row>
    <row r="1022" spans="2:11" x14ac:dyDescent="0.3">
      <c r="B1022" s="83">
        <v>25</v>
      </c>
      <c r="C1022" s="81">
        <v>8.32</v>
      </c>
      <c r="D1022" s="81">
        <v>8.0622314981697443</v>
      </c>
      <c r="E1022" s="85">
        <v>0.25776850183025601</v>
      </c>
      <c r="F1022" s="117">
        <f t="shared" si="0"/>
        <v>1</v>
      </c>
      <c r="G1022" s="83">
        <v>101</v>
      </c>
      <c r="H1022" s="81">
        <v>4.33</v>
      </c>
      <c r="I1022" s="81">
        <v>4.5621554062424865</v>
      </c>
      <c r="J1022" s="85">
        <v>-0.23215540624248643</v>
      </c>
      <c r="K1022" s="117">
        <f t="shared" si="1"/>
        <v>1</v>
      </c>
    </row>
    <row r="1023" spans="2:11" x14ac:dyDescent="0.3">
      <c r="B1023" s="83">
        <v>26</v>
      </c>
      <c r="C1023" s="81">
        <v>9.77</v>
      </c>
      <c r="D1023" s="81">
        <v>9.8697950105286338</v>
      </c>
      <c r="E1023" s="85">
        <v>-9.9795010528634265E-2</v>
      </c>
      <c r="F1023" s="117">
        <f t="shared" si="0"/>
        <v>1</v>
      </c>
      <c r="G1023" s="83">
        <v>102</v>
      </c>
      <c r="H1023" s="81">
        <v>4.8099999999999996</v>
      </c>
      <c r="I1023" s="81">
        <v>4.749270013955039</v>
      </c>
      <c r="J1023" s="85">
        <v>6.0729986044960604E-2</v>
      </c>
      <c r="K1023" s="117">
        <f t="shared" si="1"/>
        <v>1</v>
      </c>
    </row>
    <row r="1024" spans="2:11" x14ac:dyDescent="0.3">
      <c r="B1024" s="83">
        <v>27</v>
      </c>
      <c r="C1024" s="81">
        <v>10.335000000000001</v>
      </c>
      <c r="D1024" s="81">
        <v>10.34277757317548</v>
      </c>
      <c r="E1024" s="85">
        <v>-7.7775731754794464E-3</v>
      </c>
      <c r="F1024" s="117">
        <f t="shared" si="0"/>
        <v>1</v>
      </c>
      <c r="G1024" s="83">
        <v>104</v>
      </c>
      <c r="H1024" s="81">
        <v>6.05</v>
      </c>
      <c r="I1024" s="81">
        <v>5.8052413318074674</v>
      </c>
      <c r="J1024" s="85">
        <v>0.24475866819253245</v>
      </c>
      <c r="K1024" s="117">
        <f t="shared" si="1"/>
        <v>1</v>
      </c>
    </row>
    <row r="1025" spans="2:11" x14ac:dyDescent="0.3">
      <c r="B1025" s="83">
        <v>28</v>
      </c>
      <c r="C1025" s="81">
        <v>10.184999999999999</v>
      </c>
      <c r="D1025" s="81">
        <v>10.30162665581307</v>
      </c>
      <c r="E1025" s="85">
        <v>-0.11662665581307152</v>
      </c>
      <c r="F1025" s="117">
        <f t="shared" si="0"/>
        <v>1</v>
      </c>
      <c r="G1025" s="83">
        <v>106</v>
      </c>
      <c r="H1025" s="81">
        <v>7.54</v>
      </c>
      <c r="I1025" s="81">
        <v>7.4334294666806642</v>
      </c>
      <c r="J1025" s="85">
        <v>0.10657053331933586</v>
      </c>
      <c r="K1025" s="117">
        <f t="shared" si="1"/>
        <v>1</v>
      </c>
    </row>
    <row r="1026" spans="2:11" x14ac:dyDescent="0.3">
      <c r="B1026" s="83">
        <v>29</v>
      </c>
      <c r="C1026" s="81">
        <v>4.2750000000000004</v>
      </c>
      <c r="D1026" s="81">
        <v>4.0705377864417072</v>
      </c>
      <c r="E1026" s="85">
        <v>0.20446221355829319</v>
      </c>
      <c r="F1026" s="117">
        <f t="shared" si="0"/>
        <v>1</v>
      </c>
      <c r="G1026" s="83">
        <v>107</v>
      </c>
      <c r="H1026" s="81">
        <v>6.99</v>
      </c>
      <c r="I1026" s="81">
        <v>6.6023013479589716</v>
      </c>
      <c r="J1026" s="85">
        <v>0.3876986520410286</v>
      </c>
      <c r="K1026" s="117">
        <f t="shared" si="1"/>
        <v>1</v>
      </c>
    </row>
    <row r="1027" spans="2:11" x14ac:dyDescent="0.3">
      <c r="B1027" s="83">
        <v>30</v>
      </c>
      <c r="C1027" s="81">
        <v>4.2699999999999996</v>
      </c>
      <c r="D1027" s="81">
        <v>4.1358200805453507</v>
      </c>
      <c r="E1027" s="85">
        <v>0.13417991945464891</v>
      </c>
      <c r="F1027" s="117">
        <f t="shared" si="0"/>
        <v>1</v>
      </c>
      <c r="G1027" s="83">
        <v>108</v>
      </c>
      <c r="H1027" s="81">
        <v>9.1750000000000007</v>
      </c>
      <c r="I1027" s="81">
        <v>9.0666850656547098</v>
      </c>
      <c r="J1027" s="85">
        <v>0.10831493434529094</v>
      </c>
      <c r="K1027" s="117">
        <f t="shared" si="1"/>
        <v>1</v>
      </c>
    </row>
    <row r="1028" spans="2:11" x14ac:dyDescent="0.3">
      <c r="B1028" s="83">
        <v>31</v>
      </c>
      <c r="C1028" s="81">
        <v>4.2449999999999992</v>
      </c>
      <c r="D1028" s="81">
        <v>4.2601720219479748</v>
      </c>
      <c r="E1028" s="85">
        <v>-1.5172021947975622E-2</v>
      </c>
      <c r="F1028" s="117">
        <f t="shared" si="0"/>
        <v>1</v>
      </c>
      <c r="G1028" s="83">
        <v>109</v>
      </c>
      <c r="H1028" s="81">
        <v>8.2850000000000001</v>
      </c>
      <c r="I1028" s="81">
        <v>8.1596260375550536</v>
      </c>
      <c r="J1028" s="85">
        <v>0.12537396244494659</v>
      </c>
      <c r="K1028" s="117">
        <f t="shared" si="1"/>
        <v>1</v>
      </c>
    </row>
    <row r="1029" spans="2:11" x14ac:dyDescent="0.3">
      <c r="B1029" s="83">
        <v>32</v>
      </c>
      <c r="C1029" s="81">
        <v>4.51</v>
      </c>
      <c r="D1029" s="81">
        <v>4.576198232228883</v>
      </c>
      <c r="E1029" s="85">
        <v>-6.6198232228883214E-2</v>
      </c>
      <c r="F1029" s="117">
        <f t="shared" si="0"/>
        <v>1</v>
      </c>
      <c r="G1029" s="83">
        <v>115</v>
      </c>
      <c r="H1029" s="81">
        <v>4.3849999999999998</v>
      </c>
      <c r="I1029" s="81">
        <v>4.2976772291748464</v>
      </c>
      <c r="J1029" s="85">
        <v>8.7322770825153384E-2</v>
      </c>
      <c r="K1029" s="117">
        <f t="shared" si="1"/>
        <v>1</v>
      </c>
    </row>
    <row r="1030" spans="2:11" x14ac:dyDescent="0.3">
      <c r="B1030" s="83">
        <v>33</v>
      </c>
      <c r="C1030" s="81">
        <v>4.8800000000000008</v>
      </c>
      <c r="D1030" s="81">
        <v>4.9632403367844695</v>
      </c>
      <c r="E1030" s="85">
        <v>-8.3240336784468738E-2</v>
      </c>
      <c r="F1030" s="117">
        <f t="shared" si="0"/>
        <v>1</v>
      </c>
      <c r="G1030" s="83">
        <v>129</v>
      </c>
      <c r="H1030" s="81">
        <v>4.17</v>
      </c>
      <c r="I1030" s="81">
        <v>4.0552514716920651</v>
      </c>
      <c r="J1030" s="85">
        <v>0.11474852830793481</v>
      </c>
      <c r="K1030" s="117">
        <f t="shared" si="1"/>
        <v>1</v>
      </c>
    </row>
    <row r="1031" spans="2:11" x14ac:dyDescent="0.3">
      <c r="B1031" s="83">
        <v>34</v>
      </c>
      <c r="C1031" s="81">
        <v>5.3250000000000002</v>
      </c>
      <c r="D1031" s="81">
        <v>5.4548842695635091</v>
      </c>
      <c r="E1031" s="85">
        <v>-0.12988426956350896</v>
      </c>
      <c r="F1031" s="117">
        <f t="shared" si="0"/>
        <v>1</v>
      </c>
      <c r="G1031" s="83">
        <v>130</v>
      </c>
      <c r="H1031" s="81">
        <v>4.0650000000000004</v>
      </c>
      <c r="I1031" s="81">
        <v>4.1016746219802815</v>
      </c>
      <c r="J1031" s="85">
        <v>-3.6674621980281152E-2</v>
      </c>
      <c r="K1031" s="117">
        <f t="shared" si="1"/>
        <v>1</v>
      </c>
    </row>
    <row r="1032" spans="2:11" x14ac:dyDescent="0.3">
      <c r="B1032" s="83">
        <v>35</v>
      </c>
      <c r="C1032" s="81">
        <v>9.8249999999999993</v>
      </c>
      <c r="D1032" s="81">
        <v>9.2920613808152055</v>
      </c>
      <c r="E1032" s="85">
        <v>0.53293861918479379</v>
      </c>
      <c r="F1032" s="117">
        <f t="shared" si="0"/>
        <v>0</v>
      </c>
      <c r="G1032" s="83">
        <v>132</v>
      </c>
      <c r="H1032" s="81">
        <v>4.26</v>
      </c>
      <c r="I1032" s="81">
        <v>4.396931848603753</v>
      </c>
      <c r="J1032" s="85">
        <v>-0.13693184860375318</v>
      </c>
      <c r="K1032" s="117">
        <f t="shared" si="1"/>
        <v>1</v>
      </c>
    </row>
    <row r="1033" spans="2:11" x14ac:dyDescent="0.3">
      <c r="B1033" s="83">
        <v>36</v>
      </c>
      <c r="C1033" s="81">
        <v>5.84</v>
      </c>
      <c r="D1033" s="81">
        <v>6.6855204782593143</v>
      </c>
      <c r="E1033" s="85">
        <v>-0.84552047825931442</v>
      </c>
      <c r="F1033" s="117">
        <f t="shared" si="0"/>
        <v>1</v>
      </c>
      <c r="G1033" s="83">
        <v>139</v>
      </c>
      <c r="H1033" s="81">
        <v>10.24</v>
      </c>
      <c r="I1033" s="81">
        <v>10.106731507204174</v>
      </c>
      <c r="J1033" s="85">
        <v>0.13326849279582653</v>
      </c>
      <c r="K1033" s="117">
        <f t="shared" si="1"/>
        <v>1</v>
      </c>
    </row>
    <row r="1034" spans="2:11" x14ac:dyDescent="0.3">
      <c r="B1034" s="83">
        <v>37</v>
      </c>
      <c r="C1034" s="81">
        <v>7.0950000000000006</v>
      </c>
      <c r="D1034" s="81">
        <v>7.8527904787597844</v>
      </c>
      <c r="E1034" s="85">
        <v>-0.75779047875978378</v>
      </c>
      <c r="F1034" s="117">
        <f t="shared" si="0"/>
        <v>1</v>
      </c>
      <c r="G1034" s="83">
        <v>145</v>
      </c>
      <c r="H1034" s="81">
        <v>4.4400000000000004</v>
      </c>
      <c r="I1034" s="81">
        <v>4.3676479292039527</v>
      </c>
      <c r="J1034" s="85">
        <v>7.2352070796047663E-2</v>
      </c>
      <c r="K1034" s="117">
        <f t="shared" si="1"/>
        <v>1</v>
      </c>
    </row>
    <row r="1035" spans="2:11" x14ac:dyDescent="0.3">
      <c r="B1035" s="83">
        <v>38</v>
      </c>
      <c r="C1035" s="81">
        <v>8.34</v>
      </c>
      <c r="D1035" s="81">
        <v>8.7181526835262275</v>
      </c>
      <c r="E1035" s="85">
        <v>-0.37815268352622766</v>
      </c>
      <c r="F1035" s="117">
        <f t="shared" si="0"/>
        <v>1</v>
      </c>
      <c r="G1035" s="83">
        <v>150</v>
      </c>
      <c r="H1035" s="81">
        <v>7.05</v>
      </c>
      <c r="I1035" s="81">
        <v>7.8413784676334641</v>
      </c>
      <c r="J1035" s="85">
        <v>-0.79137846763346431</v>
      </c>
      <c r="K1035" s="117">
        <f t="shared" si="1"/>
        <v>1</v>
      </c>
    </row>
    <row r="1036" spans="2:11" x14ac:dyDescent="0.3">
      <c r="B1036" s="83">
        <v>39</v>
      </c>
      <c r="C1036" s="81">
        <v>10.094999999999999</v>
      </c>
      <c r="D1036" s="81">
        <v>9.6602908381947952</v>
      </c>
      <c r="E1036" s="85">
        <v>0.43470916180520369</v>
      </c>
      <c r="F1036" s="117">
        <f t="shared" si="0"/>
        <v>1</v>
      </c>
      <c r="G1036" s="83">
        <v>154</v>
      </c>
      <c r="H1036" s="81">
        <v>10.515000000000001</v>
      </c>
      <c r="I1036" s="81">
        <v>10.340294538920929</v>
      </c>
      <c r="J1036" s="85">
        <v>0.17470546107907126</v>
      </c>
      <c r="K1036" s="117">
        <f t="shared" si="1"/>
        <v>1</v>
      </c>
    </row>
    <row r="1037" spans="2:11" x14ac:dyDescent="0.3">
      <c r="B1037" s="83">
        <v>40</v>
      </c>
      <c r="C1037" s="81">
        <v>10.37</v>
      </c>
      <c r="D1037" s="81">
        <v>10.049312566593638</v>
      </c>
      <c r="E1037" s="85">
        <v>0.32068743340636097</v>
      </c>
      <c r="F1037" s="117">
        <f t="shared" si="0"/>
        <v>1</v>
      </c>
      <c r="G1037" s="83">
        <v>157</v>
      </c>
      <c r="H1037" s="81">
        <v>4.165</v>
      </c>
      <c r="I1037" s="81">
        <v>4.1463312874204687</v>
      </c>
      <c r="J1037" s="85">
        <v>1.8668712579531288E-2</v>
      </c>
      <c r="K1037" s="117">
        <f t="shared" si="1"/>
        <v>1</v>
      </c>
    </row>
    <row r="1038" spans="2:11" x14ac:dyDescent="0.3">
      <c r="B1038" s="83">
        <v>41</v>
      </c>
      <c r="C1038" s="81">
        <v>10.25</v>
      </c>
      <c r="D1038" s="81">
        <v>10.214040709986147</v>
      </c>
      <c r="E1038" s="85">
        <v>3.5959290013853007E-2</v>
      </c>
      <c r="F1038" s="117">
        <f t="shared" si="0"/>
        <v>1</v>
      </c>
      <c r="G1038" s="83">
        <v>164</v>
      </c>
      <c r="H1038" s="81">
        <v>7.14</v>
      </c>
      <c r="I1038" s="81">
        <v>7.5740039617668069</v>
      </c>
      <c r="J1038" s="85">
        <v>-0.43400396176680722</v>
      </c>
      <c r="K1038" s="117">
        <f t="shared" si="1"/>
        <v>1</v>
      </c>
    </row>
    <row r="1039" spans="2:11" x14ac:dyDescent="0.3">
      <c r="B1039" s="83">
        <v>43</v>
      </c>
      <c r="C1039" s="81">
        <v>10.35</v>
      </c>
      <c r="D1039" s="81">
        <v>10.321802215874531</v>
      </c>
      <c r="E1039" s="85">
        <v>2.8197784125469028E-2</v>
      </c>
      <c r="F1039" s="117">
        <f t="shared" si="0"/>
        <v>1</v>
      </c>
      <c r="G1039" s="83">
        <v>169</v>
      </c>
      <c r="H1039" s="81">
        <v>10.33</v>
      </c>
      <c r="I1039" s="81">
        <v>10.334355412567099</v>
      </c>
      <c r="J1039" s="85">
        <v>-4.3554125670990373E-3</v>
      </c>
      <c r="K1039" s="117">
        <f t="shared" si="1"/>
        <v>1</v>
      </c>
    </row>
    <row r="1040" spans="2:11" x14ac:dyDescent="0.3">
      <c r="B1040" s="83">
        <v>44</v>
      </c>
      <c r="C1040" s="81">
        <v>6.3149999999999995</v>
      </c>
      <c r="D1040" s="81">
        <v>6.3351721576451814</v>
      </c>
      <c r="E1040" s="85">
        <v>-2.0172157645181876E-2</v>
      </c>
      <c r="F1040" s="117">
        <f t="shared" si="0"/>
        <v>1</v>
      </c>
      <c r="G1040" s="83">
        <v>170</v>
      </c>
      <c r="H1040" s="81">
        <v>10.17</v>
      </c>
      <c r="I1040" s="81">
        <v>10.350302267402302</v>
      </c>
      <c r="J1040" s="85">
        <v>-0.18030226740230226</v>
      </c>
      <c r="K1040" s="117">
        <f t="shared" si="1"/>
        <v>1</v>
      </c>
    </row>
    <row r="1041" spans="2:11" x14ac:dyDescent="0.3">
      <c r="B1041" s="83">
        <v>45</v>
      </c>
      <c r="C1041" s="81">
        <v>7.1349999999999998</v>
      </c>
      <c r="D1041" s="81">
        <v>7.5196442465797819</v>
      </c>
      <c r="E1041" s="85">
        <v>-0.38464424657978213</v>
      </c>
      <c r="F1041" s="117">
        <f t="shared" si="0"/>
        <v>1</v>
      </c>
      <c r="G1041" s="83">
        <v>174</v>
      </c>
      <c r="H1041" s="81">
        <v>4.17</v>
      </c>
      <c r="I1041" s="81">
        <v>4.0550258486046191</v>
      </c>
      <c r="J1041" s="85">
        <v>0.11497415139538081</v>
      </c>
      <c r="K1041" s="117">
        <f t="shared" si="1"/>
        <v>1</v>
      </c>
    </row>
    <row r="1042" spans="2:11" x14ac:dyDescent="0.3">
      <c r="B1042" s="83">
        <v>48</v>
      </c>
      <c r="C1042" s="81">
        <v>4.3000000000000007</v>
      </c>
      <c r="D1042" s="81">
        <v>4.2157596565838507</v>
      </c>
      <c r="E1042" s="85">
        <v>8.4240343416150054E-2</v>
      </c>
      <c r="F1042" s="117">
        <f t="shared" si="0"/>
        <v>1</v>
      </c>
      <c r="G1042" s="83">
        <v>175</v>
      </c>
      <c r="H1042" s="81">
        <v>4.17</v>
      </c>
      <c r="I1042" s="81">
        <v>4.0989399148044292</v>
      </c>
      <c r="J1042" s="85">
        <v>7.1060085195570721E-2</v>
      </c>
      <c r="K1042" s="117">
        <f t="shared" si="1"/>
        <v>1</v>
      </c>
    </row>
    <row r="1043" spans="2:11" x14ac:dyDescent="0.3">
      <c r="B1043" s="83">
        <v>49</v>
      </c>
      <c r="C1043" s="81">
        <v>4.585</v>
      </c>
      <c r="D1043" s="81">
        <v>4.4945519119814819</v>
      </c>
      <c r="E1043" s="85">
        <v>9.0448088018518114E-2</v>
      </c>
      <c r="F1043" s="117">
        <f t="shared" si="0"/>
        <v>1</v>
      </c>
      <c r="G1043" s="83">
        <v>185</v>
      </c>
      <c r="H1043" s="81">
        <v>4.3049999999999997</v>
      </c>
      <c r="I1043" s="81">
        <v>4.0799975903393486</v>
      </c>
      <c r="J1043" s="85">
        <v>0.2250024096606511</v>
      </c>
      <c r="K1043" s="117">
        <f t="shared" si="1"/>
        <v>1</v>
      </c>
    </row>
    <row r="1044" spans="2:11" x14ac:dyDescent="0.3">
      <c r="B1044" s="83">
        <v>50</v>
      </c>
      <c r="C1044" s="81">
        <v>8.0650000000000013</v>
      </c>
      <c r="D1044" s="81">
        <v>8.4836895067983225</v>
      </c>
      <c r="E1044" s="85">
        <v>-0.41868950679832118</v>
      </c>
      <c r="F1044" s="117">
        <f t="shared" si="0"/>
        <v>1</v>
      </c>
      <c r="G1044" s="83">
        <v>188</v>
      </c>
      <c r="H1044" s="81">
        <v>4.9350000000000005</v>
      </c>
      <c r="I1044" s="81">
        <v>4.8718516331792507</v>
      </c>
      <c r="J1044" s="85">
        <v>6.3148366820749757E-2</v>
      </c>
      <c r="K1044" s="117">
        <f t="shared" si="1"/>
        <v>1</v>
      </c>
    </row>
    <row r="1045" spans="2:11" x14ac:dyDescent="0.3">
      <c r="B1045" s="83">
        <v>51</v>
      </c>
      <c r="C1045" s="81">
        <v>4.8899999999999997</v>
      </c>
      <c r="D1045" s="81">
        <v>4.7846654166413298</v>
      </c>
      <c r="E1045" s="85">
        <v>0.10533458335866985</v>
      </c>
      <c r="F1045" s="117">
        <f t="shared" si="0"/>
        <v>1</v>
      </c>
      <c r="G1045" s="83">
        <v>190</v>
      </c>
      <c r="H1045" s="81">
        <v>5.5950000000000006</v>
      </c>
      <c r="I1045" s="81">
        <v>5.5009752503493941</v>
      </c>
      <c r="J1045" s="85">
        <v>9.4024749650606587E-2</v>
      </c>
      <c r="K1045" s="117">
        <f t="shared" si="1"/>
        <v>1</v>
      </c>
    </row>
    <row r="1046" spans="2:11" x14ac:dyDescent="0.3">
      <c r="B1046" s="83">
        <v>52</v>
      </c>
      <c r="C1046" s="81">
        <v>5.4749999999999996</v>
      </c>
      <c r="D1046" s="81">
        <v>5.1932711326955001</v>
      </c>
      <c r="E1046" s="85">
        <v>0.28172886730449953</v>
      </c>
      <c r="F1046" s="117">
        <f t="shared" si="0"/>
        <v>1</v>
      </c>
      <c r="G1046" s="83">
        <v>192</v>
      </c>
      <c r="H1046" s="81">
        <v>7.2149999999999999</v>
      </c>
      <c r="I1046" s="81">
        <v>7.3389831751413972</v>
      </c>
      <c r="J1046" s="85">
        <v>-0.12398317514139734</v>
      </c>
      <c r="K1046" s="117">
        <f t="shared" si="1"/>
        <v>1</v>
      </c>
    </row>
    <row r="1047" spans="2:11" x14ac:dyDescent="0.3">
      <c r="B1047" s="83">
        <v>53</v>
      </c>
      <c r="C1047" s="81">
        <v>9.2100000000000009</v>
      </c>
      <c r="D1047" s="81">
        <v>9.0673714612843348</v>
      </c>
      <c r="E1047" s="85">
        <v>0.14262853871566605</v>
      </c>
      <c r="F1047" s="117">
        <f t="shared" si="0"/>
        <v>1</v>
      </c>
      <c r="G1047" s="83">
        <v>195</v>
      </c>
      <c r="H1047" s="81">
        <v>9.1999999999999993</v>
      </c>
      <c r="I1047" s="81">
        <v>9.0993758803194797</v>
      </c>
      <c r="J1047" s="85">
        <v>0.10062411968051954</v>
      </c>
      <c r="K1047" s="117">
        <f t="shared" si="1"/>
        <v>1</v>
      </c>
    </row>
    <row r="1048" spans="2:11" x14ac:dyDescent="0.3">
      <c r="B1048" s="83">
        <v>54</v>
      </c>
      <c r="C1048" s="81">
        <v>9.39</v>
      </c>
      <c r="D1048" s="81">
        <v>9.3940100570251648</v>
      </c>
      <c r="E1048" s="85">
        <v>-4.0100570251642154E-3</v>
      </c>
      <c r="F1048" s="117">
        <f t="shared" si="0"/>
        <v>1</v>
      </c>
      <c r="G1048" s="83">
        <v>201</v>
      </c>
      <c r="H1048" s="81">
        <v>4.2249999999999996</v>
      </c>
      <c r="I1048" s="81">
        <v>4.3877400483227582</v>
      </c>
      <c r="J1048" s="85">
        <v>-0.16274004832275857</v>
      </c>
      <c r="K1048" s="117">
        <f t="shared" si="1"/>
        <v>1</v>
      </c>
    </row>
    <row r="1049" spans="2:11" x14ac:dyDescent="0.3">
      <c r="B1049" s="83">
        <v>55</v>
      </c>
      <c r="C1049" s="81">
        <v>10.35</v>
      </c>
      <c r="D1049" s="81">
        <v>10.083147662332228</v>
      </c>
      <c r="E1049" s="85">
        <v>0.26685233766777117</v>
      </c>
      <c r="F1049" s="117">
        <f t="shared" si="0"/>
        <v>1</v>
      </c>
      <c r="G1049" s="83">
        <v>202</v>
      </c>
      <c r="H1049" s="81">
        <v>8.01</v>
      </c>
      <c r="I1049" s="81">
        <v>8.4962604296953987</v>
      </c>
      <c r="J1049" s="85">
        <v>-0.48626042969539895</v>
      </c>
      <c r="K1049" s="117">
        <f t="shared" si="1"/>
        <v>1</v>
      </c>
    </row>
    <row r="1050" spans="2:11" x14ac:dyDescent="0.3">
      <c r="B1050" s="83">
        <v>56</v>
      </c>
      <c r="C1050" s="81">
        <v>10.245000000000001</v>
      </c>
      <c r="D1050" s="81">
        <v>10.215814744641211</v>
      </c>
      <c r="E1050" s="85">
        <v>2.918525535879013E-2</v>
      </c>
      <c r="F1050" s="117">
        <f t="shared" si="0"/>
        <v>1</v>
      </c>
      <c r="G1050" s="83">
        <v>204</v>
      </c>
      <c r="H1050" s="81">
        <v>4.125</v>
      </c>
      <c r="I1050" s="81">
        <v>4.1200976180564268</v>
      </c>
      <c r="J1050" s="85">
        <v>4.9023819435731752E-3</v>
      </c>
      <c r="K1050" s="117">
        <f t="shared" si="1"/>
        <v>1</v>
      </c>
    </row>
    <row r="1051" spans="2:11" x14ac:dyDescent="0.3">
      <c r="B1051" s="83">
        <v>57</v>
      </c>
      <c r="C1051" s="81">
        <v>4.28</v>
      </c>
      <c r="D1051" s="81">
        <v>4.0932522430918681</v>
      </c>
      <c r="E1051" s="85">
        <v>0.18674775690813217</v>
      </c>
      <c r="F1051" s="117">
        <f t="shared" si="0"/>
        <v>1</v>
      </c>
      <c r="G1051" s="83">
        <v>205</v>
      </c>
      <c r="H1051" s="81">
        <v>4.0999999999999996</v>
      </c>
      <c r="I1051" s="81">
        <v>4.2164533457097981</v>
      </c>
      <c r="J1051" s="85">
        <v>-0.11645334570979848</v>
      </c>
      <c r="K1051" s="117">
        <f t="shared" si="1"/>
        <v>1</v>
      </c>
    </row>
    <row r="1052" spans="2:11" x14ac:dyDescent="0.3">
      <c r="B1052" s="83">
        <v>58</v>
      </c>
      <c r="C1052" s="81">
        <v>4.41</v>
      </c>
      <c r="D1052" s="81">
        <v>4.1976872781806849</v>
      </c>
      <c r="E1052" s="85">
        <v>0.21231272181931526</v>
      </c>
      <c r="F1052" s="117">
        <f t="shared" si="0"/>
        <v>1</v>
      </c>
      <c r="G1052" s="83">
        <v>211</v>
      </c>
      <c r="H1052" s="81">
        <v>10.215</v>
      </c>
      <c r="I1052" s="81">
        <v>10.10119822005522</v>
      </c>
      <c r="J1052" s="85">
        <v>0.11380177994477947</v>
      </c>
      <c r="K1052" s="117">
        <f t="shared" si="1"/>
        <v>1</v>
      </c>
    </row>
    <row r="1053" spans="2:11" x14ac:dyDescent="0.3">
      <c r="B1053" s="83">
        <v>59</v>
      </c>
      <c r="C1053" s="81">
        <v>5.67</v>
      </c>
      <c r="D1053" s="81">
        <v>5.013734777031992</v>
      </c>
      <c r="E1053" s="85">
        <v>0.65626522296800793</v>
      </c>
      <c r="F1053" s="117">
        <f t="shared" si="0"/>
        <v>0</v>
      </c>
      <c r="G1053" s="83">
        <v>212</v>
      </c>
      <c r="H1053" s="81">
        <v>9.86</v>
      </c>
      <c r="I1053" s="81">
        <v>9.7495531193143119</v>
      </c>
      <c r="J1053" s="85">
        <v>0.11044688068568753</v>
      </c>
      <c r="K1053" s="117">
        <f t="shared" si="1"/>
        <v>1</v>
      </c>
    </row>
    <row r="1054" spans="2:11" x14ac:dyDescent="0.3">
      <c r="B1054" s="83">
        <v>60</v>
      </c>
      <c r="C1054" s="81">
        <v>4.7699999999999996</v>
      </c>
      <c r="D1054" s="81">
        <v>4.4167164079342367</v>
      </c>
      <c r="E1054" s="85">
        <v>0.35328359206576287</v>
      </c>
      <c r="F1054" s="117">
        <f t="shared" si="0"/>
        <v>1</v>
      </c>
      <c r="G1054" s="83">
        <v>214</v>
      </c>
      <c r="H1054" s="81">
        <v>10.074999999999999</v>
      </c>
      <c r="I1054" s="81">
        <v>9.9479290682087491</v>
      </c>
      <c r="J1054" s="85">
        <v>0.12707093179125017</v>
      </c>
      <c r="K1054" s="117">
        <f t="shared" si="1"/>
        <v>1</v>
      </c>
    </row>
    <row r="1055" spans="2:11" x14ac:dyDescent="0.3">
      <c r="B1055" s="83">
        <v>61</v>
      </c>
      <c r="C1055" s="81">
        <v>6.45</v>
      </c>
      <c r="D1055" s="81">
        <v>5.710096576423636</v>
      </c>
      <c r="E1055" s="85">
        <v>0.73990342357636418</v>
      </c>
      <c r="F1055" s="117">
        <f t="shared" si="0"/>
        <v>0</v>
      </c>
      <c r="G1055" s="83">
        <v>215</v>
      </c>
      <c r="H1055" s="81">
        <v>4.2149999999999999</v>
      </c>
      <c r="I1055" s="81">
        <v>4.1226926463469011</v>
      </c>
      <c r="J1055" s="85">
        <v>9.2307353653098723E-2</v>
      </c>
      <c r="K1055" s="117">
        <f t="shared" si="1"/>
        <v>1</v>
      </c>
    </row>
    <row r="1056" spans="2:11" x14ac:dyDescent="0.3">
      <c r="B1056" s="83">
        <v>62</v>
      </c>
      <c r="C1056" s="81">
        <v>7.36</v>
      </c>
      <c r="D1056" s="81">
        <v>6.6501103457166373</v>
      </c>
      <c r="E1056" s="85">
        <v>0.70988965428336304</v>
      </c>
      <c r="F1056" s="117">
        <f t="shared" si="0"/>
        <v>0</v>
      </c>
      <c r="G1056" s="83">
        <v>217</v>
      </c>
      <c r="H1056" s="81">
        <v>4.6399999999999997</v>
      </c>
      <c r="I1056" s="81">
        <v>4.3577099386134126</v>
      </c>
      <c r="J1056" s="85">
        <v>0.28229006138658708</v>
      </c>
      <c r="K1056" s="117">
        <f t="shared" si="1"/>
        <v>1</v>
      </c>
    </row>
    <row r="1057" spans="2:11" x14ac:dyDescent="0.3">
      <c r="B1057" s="83">
        <v>63</v>
      </c>
      <c r="C1057" s="81">
        <v>8.76</v>
      </c>
      <c r="D1057" s="81">
        <v>8.3349423324684651</v>
      </c>
      <c r="E1057" s="85">
        <v>0.42505766753153473</v>
      </c>
      <c r="F1057" s="117">
        <f t="shared" si="0"/>
        <v>1</v>
      </c>
      <c r="G1057" s="83">
        <v>223</v>
      </c>
      <c r="H1057" s="81">
        <v>6.76</v>
      </c>
      <c r="I1057" s="81">
        <v>7.133206021463157</v>
      </c>
      <c r="J1057" s="85">
        <v>-0.37320602146315718</v>
      </c>
      <c r="K1057" s="117">
        <f t="shared" si="1"/>
        <v>1</v>
      </c>
    </row>
    <row r="1058" spans="2:11" x14ac:dyDescent="0.3">
      <c r="B1058" s="83">
        <v>64</v>
      </c>
      <c r="C1058" s="81">
        <v>9.1850000000000005</v>
      </c>
      <c r="D1058" s="81">
        <v>9.1894890505531279</v>
      </c>
      <c r="E1058" s="85">
        <v>-4.4890505531274272E-3</v>
      </c>
      <c r="F1058" s="117">
        <f t="shared" si="0"/>
        <v>1</v>
      </c>
      <c r="G1058" s="83">
        <v>224</v>
      </c>
      <c r="H1058" s="81">
        <v>8.57</v>
      </c>
      <c r="I1058" s="81">
        <v>8.9064751594968428</v>
      </c>
      <c r="J1058" s="85">
        <v>-0.33647515949684248</v>
      </c>
      <c r="K1058" s="117">
        <f t="shared" si="1"/>
        <v>1</v>
      </c>
    </row>
    <row r="1059" spans="2:11" x14ac:dyDescent="0.3">
      <c r="B1059" s="83">
        <v>65</v>
      </c>
      <c r="C1059" s="81">
        <v>9.4849999999999994</v>
      </c>
      <c r="D1059" s="81">
        <v>9.5318440516101752</v>
      </c>
      <c r="E1059" s="85">
        <v>-4.6844051610175796E-2</v>
      </c>
      <c r="F1059" s="117">
        <f t="shared" si="0"/>
        <v>1</v>
      </c>
      <c r="G1059" s="83">
        <v>228</v>
      </c>
      <c r="H1059" s="81">
        <v>9.17</v>
      </c>
      <c r="I1059" s="81">
        <v>9.6468525791203756</v>
      </c>
      <c r="J1059" s="85">
        <v>-0.47685257912037571</v>
      </c>
      <c r="K1059" s="117">
        <f t="shared" si="1"/>
        <v>1</v>
      </c>
    </row>
    <row r="1060" spans="2:11" x14ac:dyDescent="0.3">
      <c r="B1060" s="83">
        <v>66</v>
      </c>
      <c r="C1060" s="81">
        <v>9.49</v>
      </c>
      <c r="D1060" s="81">
        <v>9.706359373233262</v>
      </c>
      <c r="E1060" s="85">
        <v>-0.21635937323326182</v>
      </c>
      <c r="F1060" s="117">
        <f t="shared" si="0"/>
        <v>1</v>
      </c>
      <c r="G1060" s="83">
        <v>231</v>
      </c>
      <c r="H1060" s="81">
        <v>8.9499999999999993</v>
      </c>
      <c r="I1060" s="81">
        <v>9.1112395661336567</v>
      </c>
      <c r="J1060" s="85">
        <v>-0.16123956613365742</v>
      </c>
      <c r="K1060" s="117">
        <f t="shared" si="1"/>
        <v>1</v>
      </c>
    </row>
    <row r="1061" spans="2:11" x14ac:dyDescent="0.3">
      <c r="B1061" s="83">
        <v>68</v>
      </c>
      <c r="C1061" s="81">
        <v>6.3000000000000007</v>
      </c>
      <c r="D1061" s="81">
        <v>6.8812910817574595</v>
      </c>
      <c r="E1061" s="85">
        <v>-0.58129108175745881</v>
      </c>
      <c r="F1061" s="117">
        <f t="shared" si="0"/>
        <v>1</v>
      </c>
      <c r="G1061" s="83">
        <v>233</v>
      </c>
      <c r="H1061" s="81">
        <v>4.1950000000000003</v>
      </c>
      <c r="I1061" s="81">
        <v>4.3577099386134126</v>
      </c>
      <c r="J1061" s="85">
        <v>-0.16270993861341232</v>
      </c>
      <c r="K1061" s="117">
        <f t="shared" si="1"/>
        <v>1</v>
      </c>
    </row>
    <row r="1062" spans="2:11" x14ac:dyDescent="0.3">
      <c r="B1062" s="83">
        <v>70</v>
      </c>
      <c r="C1062" s="81">
        <v>4.34</v>
      </c>
      <c r="D1062" s="81">
        <v>4.1412429384624616</v>
      </c>
      <c r="E1062" s="85">
        <v>0.19875706153753825</v>
      </c>
      <c r="F1062" s="117">
        <f t="shared" si="0"/>
        <v>1</v>
      </c>
      <c r="G1062" s="83">
        <v>238</v>
      </c>
      <c r="H1062" s="81">
        <v>4.21</v>
      </c>
      <c r="I1062" s="81">
        <v>4.2081159805590227</v>
      </c>
      <c r="J1062" s="85">
        <v>1.8840194409772693E-3</v>
      </c>
      <c r="K1062" s="117">
        <f t="shared" si="1"/>
        <v>1</v>
      </c>
    </row>
    <row r="1063" spans="2:11" x14ac:dyDescent="0.3">
      <c r="B1063" s="83">
        <v>72</v>
      </c>
      <c r="C1063" s="81">
        <v>8.93</v>
      </c>
      <c r="D1063" s="81">
        <v>9.0984850293703499</v>
      </c>
      <c r="E1063" s="85">
        <v>-0.16848502937035015</v>
      </c>
      <c r="F1063" s="117">
        <f t="shared" si="0"/>
        <v>1</v>
      </c>
      <c r="G1063" s="83">
        <v>241</v>
      </c>
      <c r="H1063" s="81">
        <v>9.08</v>
      </c>
      <c r="I1063" s="81">
        <v>9.738536007812078</v>
      </c>
      <c r="J1063" s="85">
        <v>-0.65853600781207788</v>
      </c>
      <c r="K1063" s="117">
        <f t="shared" si="1"/>
        <v>1</v>
      </c>
    </row>
    <row r="1064" spans="2:11" x14ac:dyDescent="0.3">
      <c r="B1064" s="83">
        <v>74</v>
      </c>
      <c r="C1064" s="81">
        <v>4.3149999999999995</v>
      </c>
      <c r="D1064" s="81">
        <v>4.4572809061759671</v>
      </c>
      <c r="E1064" s="85">
        <v>-0.14228090617596756</v>
      </c>
      <c r="F1064" s="117">
        <f t="shared" si="0"/>
        <v>1</v>
      </c>
      <c r="G1064" s="83">
        <v>243</v>
      </c>
      <c r="H1064" s="81">
        <v>4.22</v>
      </c>
      <c r="I1064" s="81">
        <v>4.1786511218521216</v>
      </c>
      <c r="J1064" s="85">
        <v>4.1348878147878132E-2</v>
      </c>
      <c r="K1064" s="117">
        <f t="shared" si="1"/>
        <v>1</v>
      </c>
    </row>
    <row r="1065" spans="2:11" x14ac:dyDescent="0.3">
      <c r="B1065" s="83">
        <v>75</v>
      </c>
      <c r="C1065" s="81">
        <v>4.6749999999999998</v>
      </c>
      <c r="D1065" s="81">
        <v>4.9693425670893472</v>
      </c>
      <c r="E1065" s="85">
        <v>-0.29434256708934736</v>
      </c>
      <c r="F1065" s="117">
        <f t="shared" si="0"/>
        <v>1</v>
      </c>
      <c r="G1065" s="83">
        <v>250</v>
      </c>
      <c r="H1065" s="81">
        <v>5.0999999999999996</v>
      </c>
      <c r="I1065" s="81">
        <v>5.2008627914236198</v>
      </c>
      <c r="J1065" s="85">
        <v>-0.1008627914236202</v>
      </c>
      <c r="K1065" s="117">
        <f t="shared" si="1"/>
        <v>1</v>
      </c>
    </row>
    <row r="1066" spans="2:11" x14ac:dyDescent="0.3">
      <c r="B1066" s="83">
        <v>77</v>
      </c>
      <c r="C1066" s="81">
        <v>5.2949999999999999</v>
      </c>
      <c r="D1066" s="81">
        <v>5.8145816809857145</v>
      </c>
      <c r="E1066" s="85">
        <v>-0.51958168098571456</v>
      </c>
      <c r="F1066" s="117">
        <f t="shared" si="0"/>
        <v>1</v>
      </c>
      <c r="G1066" s="83">
        <v>254</v>
      </c>
      <c r="H1066" s="81">
        <v>7.58</v>
      </c>
      <c r="I1066" s="81">
        <v>7.4049522941049259</v>
      </c>
      <c r="J1066" s="85">
        <v>0.17504770589507412</v>
      </c>
      <c r="K1066" s="117">
        <f t="shared" si="1"/>
        <v>1</v>
      </c>
    </row>
    <row r="1067" spans="2:11" x14ac:dyDescent="0.3">
      <c r="B1067" s="83">
        <v>78</v>
      </c>
      <c r="C1067" s="81">
        <v>8.27</v>
      </c>
      <c r="D1067" s="81">
        <v>8.6556218261189759</v>
      </c>
      <c r="E1067" s="85">
        <v>-0.38562182611897633</v>
      </c>
      <c r="F1067" s="117">
        <f t="shared" si="0"/>
        <v>1</v>
      </c>
      <c r="G1067" s="83">
        <v>264</v>
      </c>
      <c r="H1067" s="81">
        <v>6.6349999999999998</v>
      </c>
      <c r="I1067" s="81">
        <v>6.6477338737325384</v>
      </c>
      <c r="J1067" s="85">
        <v>-1.2733873732538648E-2</v>
      </c>
      <c r="K1067" s="117">
        <f t="shared" si="1"/>
        <v>1</v>
      </c>
    </row>
    <row r="1068" spans="2:11" x14ac:dyDescent="0.3">
      <c r="B1068" s="83">
        <v>80</v>
      </c>
      <c r="C1068" s="81">
        <v>10.32</v>
      </c>
      <c r="D1068" s="81">
        <v>10.102516143836187</v>
      </c>
      <c r="E1068" s="85">
        <v>0.21748385616381327</v>
      </c>
      <c r="F1068" s="117">
        <f t="shared" ref="F1068:F1131" si="2">IF(E1068&lt;-1,0,IF(E1068&gt;0.5,0,1))</f>
        <v>1</v>
      </c>
      <c r="G1068" s="83">
        <v>269</v>
      </c>
      <c r="H1068" s="81">
        <v>9.1499999999999986</v>
      </c>
      <c r="I1068" s="81">
        <v>8.7281796215076213</v>
      </c>
      <c r="J1068" s="85">
        <v>0.4218203784923773</v>
      </c>
      <c r="K1068" s="117">
        <f t="shared" ref="K1068:K1131" si="3">IF(J1068&lt;-1,0,IF(J1068&gt;0.5,0,1))</f>
        <v>1</v>
      </c>
    </row>
    <row r="1069" spans="2:11" x14ac:dyDescent="0.3">
      <c r="B1069" s="83">
        <v>83</v>
      </c>
      <c r="C1069" s="81">
        <v>7.51</v>
      </c>
      <c r="D1069" s="81">
        <v>8.4269230943812783</v>
      </c>
      <c r="E1069" s="85">
        <v>-0.9169230943812785</v>
      </c>
      <c r="F1069" s="117">
        <f t="shared" si="2"/>
        <v>1</v>
      </c>
      <c r="G1069" s="83">
        <v>270</v>
      </c>
      <c r="H1069" s="81">
        <v>9.7800000000000011</v>
      </c>
      <c r="I1069" s="81">
        <v>9.5100277046283672</v>
      </c>
      <c r="J1069" s="85">
        <v>0.26997229537163392</v>
      </c>
      <c r="K1069" s="117">
        <f t="shared" si="3"/>
        <v>1</v>
      </c>
    </row>
    <row r="1070" spans="2:11" x14ac:dyDescent="0.3">
      <c r="B1070" s="83">
        <v>84</v>
      </c>
      <c r="C1070" s="81">
        <v>4.6100000000000003</v>
      </c>
      <c r="D1070" s="81">
        <v>4.1420944349789028</v>
      </c>
      <c r="E1070" s="85">
        <v>0.46790556502109748</v>
      </c>
      <c r="F1070" s="117">
        <f t="shared" si="2"/>
        <v>1</v>
      </c>
      <c r="G1070" s="83">
        <v>273</v>
      </c>
      <c r="H1070" s="81">
        <v>9.6999999999999993</v>
      </c>
      <c r="I1070" s="81">
        <v>9.6517692455079924</v>
      </c>
      <c r="J1070" s="85">
        <v>4.8230754492006866E-2</v>
      </c>
      <c r="K1070" s="117">
        <f t="shared" si="3"/>
        <v>1</v>
      </c>
    </row>
    <row r="1071" spans="2:11" x14ac:dyDescent="0.3">
      <c r="B1071" s="83">
        <v>85</v>
      </c>
      <c r="C1071" s="81">
        <v>4.2699999999999996</v>
      </c>
      <c r="D1071" s="81">
        <v>4.2416299395492238</v>
      </c>
      <c r="E1071" s="85">
        <v>2.8370060450775725E-2</v>
      </c>
      <c r="F1071" s="117">
        <f t="shared" si="2"/>
        <v>1</v>
      </c>
      <c r="G1071" s="83">
        <v>275</v>
      </c>
      <c r="H1071" s="81">
        <v>3.875</v>
      </c>
      <c r="I1071" s="81">
        <v>4.0984894027339731</v>
      </c>
      <c r="J1071" s="85">
        <v>-0.22348940273397311</v>
      </c>
      <c r="K1071" s="117">
        <f t="shared" si="3"/>
        <v>1</v>
      </c>
    </row>
    <row r="1072" spans="2:11" x14ac:dyDescent="0.3">
      <c r="B1072" s="83">
        <v>88</v>
      </c>
      <c r="C1072" s="81">
        <v>8.379999999999999</v>
      </c>
      <c r="D1072" s="81">
        <v>8.9976874032249547</v>
      </c>
      <c r="E1072" s="85">
        <v>-0.61768740322495574</v>
      </c>
      <c r="F1072" s="117">
        <f t="shared" si="2"/>
        <v>1</v>
      </c>
      <c r="G1072" s="83">
        <v>279</v>
      </c>
      <c r="H1072" s="81">
        <v>7.4849999999999994</v>
      </c>
      <c r="I1072" s="81">
        <v>7.6184897173649411</v>
      </c>
      <c r="J1072" s="85">
        <v>-0.13348971736494164</v>
      </c>
      <c r="K1072" s="117">
        <f t="shared" si="3"/>
        <v>1</v>
      </c>
    </row>
    <row r="1073" spans="2:11" x14ac:dyDescent="0.3">
      <c r="B1073" s="83">
        <v>89</v>
      </c>
      <c r="C1073" s="81">
        <v>8.8049999999999997</v>
      </c>
      <c r="D1073" s="81">
        <v>9.2892162354132655</v>
      </c>
      <c r="E1073" s="85">
        <v>-0.48421623541326575</v>
      </c>
      <c r="F1073" s="117">
        <f t="shared" si="2"/>
        <v>1</v>
      </c>
      <c r="G1073" s="83">
        <v>282</v>
      </c>
      <c r="H1073" s="81">
        <v>6.45</v>
      </c>
      <c r="I1073" s="81">
        <v>6.6780176473280424</v>
      </c>
      <c r="J1073" s="85">
        <v>-0.22801764732804219</v>
      </c>
      <c r="K1073" s="117">
        <f t="shared" si="3"/>
        <v>1</v>
      </c>
    </row>
    <row r="1074" spans="2:11" x14ac:dyDescent="0.3">
      <c r="B1074" s="83">
        <v>90</v>
      </c>
      <c r="C1074" s="81">
        <v>4.7449999999999992</v>
      </c>
      <c r="D1074" s="81">
        <v>5.1605144508512844</v>
      </c>
      <c r="E1074" s="85">
        <v>-0.41551445085128513</v>
      </c>
      <c r="F1074" s="117">
        <f t="shared" si="2"/>
        <v>1</v>
      </c>
      <c r="G1074" s="83">
        <v>283</v>
      </c>
      <c r="H1074" s="81">
        <v>10.370000000000001</v>
      </c>
      <c r="I1074" s="81">
        <v>10.077214023517985</v>
      </c>
      <c r="J1074" s="85">
        <v>0.29278597648201554</v>
      </c>
      <c r="K1074" s="117">
        <f t="shared" si="3"/>
        <v>1</v>
      </c>
    </row>
    <row r="1075" spans="2:11" x14ac:dyDescent="0.3">
      <c r="B1075" s="83">
        <v>91</v>
      </c>
      <c r="C1075" s="81">
        <v>5.3100000000000005</v>
      </c>
      <c r="D1075" s="81">
        <v>5.5721875965035608</v>
      </c>
      <c r="E1075" s="85">
        <v>-0.26218759650356027</v>
      </c>
      <c r="F1075" s="117">
        <f t="shared" si="2"/>
        <v>1</v>
      </c>
      <c r="G1075" s="83">
        <v>284</v>
      </c>
      <c r="H1075" s="81">
        <v>9.4749999999999996</v>
      </c>
      <c r="I1075" s="81">
        <v>9.7283870419135088</v>
      </c>
      <c r="J1075" s="85">
        <v>-0.25338704191350914</v>
      </c>
      <c r="K1075" s="117">
        <f t="shared" si="3"/>
        <v>1</v>
      </c>
    </row>
    <row r="1076" spans="2:11" x14ac:dyDescent="0.3">
      <c r="B1076" s="83">
        <v>92</v>
      </c>
      <c r="C1076" s="81">
        <v>6.68</v>
      </c>
      <c r="D1076" s="81">
        <v>7.6137902340924164</v>
      </c>
      <c r="E1076" s="85">
        <v>-0.93379023409241668</v>
      </c>
      <c r="F1076" s="117">
        <f t="shared" si="2"/>
        <v>1</v>
      </c>
      <c r="G1076" s="83">
        <v>286</v>
      </c>
      <c r="H1076" s="81">
        <v>10.32</v>
      </c>
      <c r="I1076" s="81">
        <v>10.343754179703295</v>
      </c>
      <c r="J1076" s="85">
        <v>-2.3754179703294298E-2</v>
      </c>
      <c r="K1076" s="117">
        <f t="shared" si="3"/>
        <v>1</v>
      </c>
    </row>
    <row r="1077" spans="2:11" x14ac:dyDescent="0.3">
      <c r="B1077" s="83">
        <v>93</v>
      </c>
      <c r="C1077" s="81">
        <v>5.97</v>
      </c>
      <c r="D1077" s="81">
        <v>6.5158953304177549</v>
      </c>
      <c r="E1077" s="85">
        <v>-0.54589533041775518</v>
      </c>
      <c r="F1077" s="117">
        <f t="shared" si="2"/>
        <v>1</v>
      </c>
      <c r="G1077" s="83">
        <v>288</v>
      </c>
      <c r="H1077" s="81">
        <v>4.0149999999999997</v>
      </c>
      <c r="I1077" s="81">
        <v>4.0993557620931647</v>
      </c>
      <c r="J1077" s="85">
        <v>-8.4355762093164977E-2</v>
      </c>
      <c r="K1077" s="117">
        <f t="shared" si="3"/>
        <v>1</v>
      </c>
    </row>
    <row r="1078" spans="2:11" x14ac:dyDescent="0.3">
      <c r="B1078" s="83">
        <v>94</v>
      </c>
      <c r="C1078" s="81">
        <v>9.0299999999999994</v>
      </c>
      <c r="D1078" s="81">
        <v>9.5339144681773629</v>
      </c>
      <c r="E1078" s="85">
        <v>-0.50391446817736352</v>
      </c>
      <c r="F1078" s="117">
        <f t="shared" si="2"/>
        <v>1</v>
      </c>
      <c r="G1078" s="83">
        <v>292</v>
      </c>
      <c r="H1078" s="81">
        <v>5.15</v>
      </c>
      <c r="I1078" s="81">
        <v>4.8589722904554522</v>
      </c>
      <c r="J1078" s="85">
        <v>0.29102770954454815</v>
      </c>
      <c r="K1078" s="117">
        <f t="shared" si="3"/>
        <v>1</v>
      </c>
    </row>
    <row r="1079" spans="2:11" x14ac:dyDescent="0.3">
      <c r="B1079" s="83">
        <v>95</v>
      </c>
      <c r="C1079" s="81">
        <v>9.08</v>
      </c>
      <c r="D1079" s="81">
        <v>9.7690009202689509</v>
      </c>
      <c r="E1079" s="85">
        <v>-0.68900092026895088</v>
      </c>
      <c r="F1079" s="117">
        <f t="shared" si="2"/>
        <v>1</v>
      </c>
      <c r="G1079" s="83">
        <v>294</v>
      </c>
      <c r="H1079" s="81">
        <v>5.84</v>
      </c>
      <c r="I1079" s="81">
        <v>5.7061921927984613</v>
      </c>
      <c r="J1079" s="85">
        <v>0.13380780720153851</v>
      </c>
      <c r="K1079" s="117">
        <f t="shared" si="3"/>
        <v>1</v>
      </c>
    </row>
    <row r="1080" spans="2:11" x14ac:dyDescent="0.3">
      <c r="B1080" s="83">
        <v>96</v>
      </c>
      <c r="C1080" s="81">
        <v>9.14</v>
      </c>
      <c r="D1080" s="81">
        <v>9.6732186518356436</v>
      </c>
      <c r="E1080" s="85">
        <v>-0.53321865183564299</v>
      </c>
      <c r="F1080" s="117">
        <f t="shared" si="2"/>
        <v>1</v>
      </c>
      <c r="G1080" s="83">
        <v>299</v>
      </c>
      <c r="H1080" s="81">
        <v>9.9949999999999992</v>
      </c>
      <c r="I1080" s="81">
        <v>10.065775540923575</v>
      </c>
      <c r="J1080" s="85">
        <v>-7.077554092357552E-2</v>
      </c>
      <c r="K1080" s="117">
        <f t="shared" si="3"/>
        <v>1</v>
      </c>
    </row>
    <row r="1081" spans="2:11" x14ac:dyDescent="0.3">
      <c r="B1081" s="83">
        <v>97</v>
      </c>
      <c r="C1081" s="81">
        <v>9.1</v>
      </c>
      <c r="D1081" s="81">
        <v>9.6043750368551173</v>
      </c>
      <c r="E1081" s="85">
        <v>-0.50437503685511764</v>
      </c>
      <c r="F1081" s="117">
        <f t="shared" si="2"/>
        <v>1</v>
      </c>
      <c r="G1081" s="83">
        <v>302</v>
      </c>
      <c r="H1081" s="81">
        <v>4.87</v>
      </c>
      <c r="I1081" s="81">
        <v>4.7806177828158241</v>
      </c>
      <c r="J1081" s="85">
        <v>8.9382217184176049E-2</v>
      </c>
      <c r="K1081" s="117">
        <f t="shared" si="3"/>
        <v>1</v>
      </c>
    </row>
    <row r="1082" spans="2:11" x14ac:dyDescent="0.3">
      <c r="B1082" s="83">
        <v>98</v>
      </c>
      <c r="C1082" s="81">
        <v>4.4550000000000001</v>
      </c>
      <c r="D1082" s="81">
        <v>4.206626750927744</v>
      </c>
      <c r="E1082" s="85">
        <v>0.24837324907225611</v>
      </c>
      <c r="F1082" s="117">
        <f t="shared" si="2"/>
        <v>1</v>
      </c>
      <c r="G1082" s="83">
        <v>308</v>
      </c>
      <c r="H1082" s="81">
        <v>9.75</v>
      </c>
      <c r="I1082" s="81">
        <v>8.9894338430431038</v>
      </c>
      <c r="J1082" s="85">
        <v>0.76056615695689622</v>
      </c>
      <c r="K1082" s="117">
        <f t="shared" si="3"/>
        <v>0</v>
      </c>
    </row>
    <row r="1083" spans="2:11" x14ac:dyDescent="0.3">
      <c r="B1083" s="83">
        <v>99</v>
      </c>
      <c r="C1083" s="81">
        <v>4.33</v>
      </c>
      <c r="D1083" s="81">
        <v>4.2613200027249523</v>
      </c>
      <c r="E1083" s="85">
        <v>6.867999727504781E-2</v>
      </c>
      <c r="F1083" s="117">
        <f t="shared" si="2"/>
        <v>1</v>
      </c>
      <c r="G1083" s="83">
        <v>309</v>
      </c>
      <c r="H1083" s="81">
        <v>6.1150000000000002</v>
      </c>
      <c r="I1083" s="81">
        <v>6.2540317624734572</v>
      </c>
      <c r="J1083" s="85">
        <v>-0.13903176247345694</v>
      </c>
      <c r="K1083" s="117">
        <f t="shared" si="3"/>
        <v>1</v>
      </c>
    </row>
    <row r="1084" spans="2:11" x14ac:dyDescent="0.3">
      <c r="B1084" s="83">
        <v>103</v>
      </c>
      <c r="C1084" s="81">
        <v>4.45</v>
      </c>
      <c r="D1084" s="81">
        <v>4.4447558602497299</v>
      </c>
      <c r="E1084" s="85">
        <v>5.2441397502702713E-3</v>
      </c>
      <c r="F1084" s="117">
        <f t="shared" si="2"/>
        <v>1</v>
      </c>
      <c r="G1084" s="83">
        <v>310</v>
      </c>
      <c r="H1084" s="81">
        <v>10.050000000000001</v>
      </c>
      <c r="I1084" s="81">
        <v>9.4383916566954085</v>
      </c>
      <c r="J1084" s="85">
        <v>0.61160834330459224</v>
      </c>
      <c r="K1084" s="117">
        <f t="shared" si="3"/>
        <v>0</v>
      </c>
    </row>
    <row r="1085" spans="2:11" x14ac:dyDescent="0.3">
      <c r="B1085" s="83">
        <v>105</v>
      </c>
      <c r="C1085" s="81">
        <v>5.37</v>
      </c>
      <c r="D1085" s="81">
        <v>5.1608828979304233</v>
      </c>
      <c r="E1085" s="85">
        <v>0.20911710206957679</v>
      </c>
      <c r="F1085" s="117">
        <f t="shared" si="2"/>
        <v>1</v>
      </c>
      <c r="G1085" s="83">
        <v>311</v>
      </c>
      <c r="H1085" s="81">
        <v>7.3449999999999998</v>
      </c>
      <c r="I1085" s="81">
        <v>7.4062547607925477</v>
      </c>
      <c r="J1085" s="85">
        <v>-6.1254760792547991E-2</v>
      </c>
      <c r="K1085" s="117">
        <f t="shared" si="3"/>
        <v>1</v>
      </c>
    </row>
    <row r="1086" spans="2:11" x14ac:dyDescent="0.3">
      <c r="B1086" s="83">
        <v>110</v>
      </c>
      <c r="C1086" s="81">
        <v>9.2899999999999991</v>
      </c>
      <c r="D1086" s="81">
        <v>9.4266789368949127</v>
      </c>
      <c r="E1086" s="85">
        <v>-0.13667893689491351</v>
      </c>
      <c r="F1086" s="117">
        <f t="shared" si="2"/>
        <v>1</v>
      </c>
      <c r="G1086" s="83">
        <v>318</v>
      </c>
      <c r="H1086" s="81">
        <v>5.2750000000000004</v>
      </c>
      <c r="I1086" s="81">
        <v>4.9265694271908549</v>
      </c>
      <c r="J1086" s="85">
        <v>0.34843057280914547</v>
      </c>
      <c r="K1086" s="117">
        <f t="shared" si="3"/>
        <v>1</v>
      </c>
    </row>
    <row r="1087" spans="2:11" x14ac:dyDescent="0.3">
      <c r="B1087" s="83">
        <v>111</v>
      </c>
      <c r="C1087" s="81">
        <v>9.2200000000000006</v>
      </c>
      <c r="D1087" s="81">
        <v>9.5970275807698791</v>
      </c>
      <c r="E1087" s="85">
        <v>-0.37702758076987841</v>
      </c>
      <c r="F1087" s="117">
        <f t="shared" si="2"/>
        <v>1</v>
      </c>
      <c r="G1087" s="83">
        <v>320</v>
      </c>
      <c r="H1087" s="81">
        <v>5.5600000000000005</v>
      </c>
      <c r="I1087" s="81">
        <v>5.2096207776751786</v>
      </c>
      <c r="J1087" s="85">
        <v>0.35037922232482188</v>
      </c>
      <c r="K1087" s="117">
        <f t="shared" si="3"/>
        <v>1</v>
      </c>
    </row>
    <row r="1088" spans="2:11" x14ac:dyDescent="0.3">
      <c r="B1088" s="83">
        <v>112</v>
      </c>
      <c r="C1088" s="81">
        <v>9.2200000000000006</v>
      </c>
      <c r="D1088" s="81">
        <v>9.6413435794551958</v>
      </c>
      <c r="E1088" s="85">
        <v>-0.42134357945519518</v>
      </c>
      <c r="F1088" s="117">
        <f t="shared" si="2"/>
        <v>1</v>
      </c>
      <c r="G1088" s="83">
        <v>321</v>
      </c>
      <c r="H1088" s="81">
        <v>4.8049999999999997</v>
      </c>
      <c r="I1088" s="81">
        <v>4.6954904177965791</v>
      </c>
      <c r="J1088" s="85">
        <v>0.10950958220342066</v>
      </c>
      <c r="K1088" s="117">
        <f t="shared" si="3"/>
        <v>1</v>
      </c>
    </row>
    <row r="1089" spans="2:11" x14ac:dyDescent="0.3">
      <c r="B1089" s="83">
        <v>113</v>
      </c>
      <c r="C1089" s="81">
        <v>4.32</v>
      </c>
      <c r="D1089" s="81">
        <v>4.4219092831403213</v>
      </c>
      <c r="E1089" s="85">
        <v>-0.10190928314032099</v>
      </c>
      <c r="F1089" s="117">
        <f t="shared" si="2"/>
        <v>1</v>
      </c>
      <c r="G1089" s="83">
        <v>339</v>
      </c>
      <c r="H1089" s="81">
        <v>5.26</v>
      </c>
      <c r="I1089" s="81">
        <v>5.0412987130080715</v>
      </c>
      <c r="J1089" s="85">
        <v>0.21870128699192826</v>
      </c>
      <c r="K1089" s="117">
        <f t="shared" si="3"/>
        <v>1</v>
      </c>
    </row>
    <row r="1090" spans="2:11" x14ac:dyDescent="0.3">
      <c r="B1090" s="83">
        <v>114</v>
      </c>
      <c r="C1090" s="81">
        <v>4.2450000000000001</v>
      </c>
      <c r="D1090" s="81">
        <v>4.5631580994144123</v>
      </c>
      <c r="E1090" s="85">
        <v>-0.3181580994144122</v>
      </c>
      <c r="F1090" s="117">
        <f t="shared" si="2"/>
        <v>1</v>
      </c>
      <c r="G1090" s="83">
        <v>342</v>
      </c>
      <c r="H1090" s="81">
        <v>9.39</v>
      </c>
      <c r="I1090" s="81">
        <v>9.4875306426400101</v>
      </c>
      <c r="J1090" s="85">
        <v>-9.7530642640009546E-2</v>
      </c>
      <c r="K1090" s="117">
        <f t="shared" si="3"/>
        <v>1</v>
      </c>
    </row>
    <row r="1091" spans="2:11" x14ac:dyDescent="0.3">
      <c r="B1091" s="83">
        <v>116</v>
      </c>
      <c r="C1091" s="81">
        <v>4.4450000000000003</v>
      </c>
      <c r="D1091" s="81">
        <v>4.8356596293619223</v>
      </c>
      <c r="E1091" s="85">
        <v>-0.390659629361922</v>
      </c>
      <c r="F1091" s="117">
        <f t="shared" si="2"/>
        <v>1</v>
      </c>
      <c r="G1091" s="83">
        <v>351</v>
      </c>
      <c r="H1091" s="81">
        <v>5.4749999999999996</v>
      </c>
      <c r="I1091" s="81">
        <v>5.7787333893820438</v>
      </c>
      <c r="J1091" s="85">
        <v>-0.30373338938204419</v>
      </c>
      <c r="K1091" s="117">
        <f t="shared" si="3"/>
        <v>1</v>
      </c>
    </row>
    <row r="1092" spans="2:11" x14ac:dyDescent="0.3">
      <c r="B1092" s="83">
        <v>117</v>
      </c>
      <c r="C1092" s="81">
        <v>4.5</v>
      </c>
      <c r="D1092" s="81">
        <v>5.0945443150013823</v>
      </c>
      <c r="E1092" s="85">
        <v>-0.59454431500138227</v>
      </c>
      <c r="F1092" s="117">
        <f t="shared" si="2"/>
        <v>1</v>
      </c>
      <c r="G1092" s="83">
        <v>357</v>
      </c>
      <c r="H1092" s="81">
        <v>9.6349999999999998</v>
      </c>
      <c r="I1092" s="81">
        <v>9.3618454196623802</v>
      </c>
      <c r="J1092" s="85">
        <v>0.27315458033761963</v>
      </c>
      <c r="K1092" s="117">
        <f t="shared" si="3"/>
        <v>1</v>
      </c>
    </row>
    <row r="1093" spans="2:11" x14ac:dyDescent="0.3">
      <c r="B1093" s="83">
        <v>118</v>
      </c>
      <c r="C1093" s="81">
        <v>4.75</v>
      </c>
      <c r="D1093" s="81">
        <v>5.3442615269263909</v>
      </c>
      <c r="E1093" s="85">
        <v>-0.59426152692639089</v>
      </c>
      <c r="F1093" s="117">
        <f t="shared" si="2"/>
        <v>1</v>
      </c>
      <c r="G1093" s="83">
        <v>360</v>
      </c>
      <c r="H1093" s="81">
        <v>10.199999999999999</v>
      </c>
      <c r="I1093" s="81">
        <v>9.9607225999923479</v>
      </c>
      <c r="J1093" s="85">
        <v>0.23927740000765141</v>
      </c>
      <c r="K1093" s="117">
        <f t="shared" si="3"/>
        <v>1</v>
      </c>
    </row>
    <row r="1094" spans="2:11" x14ac:dyDescent="0.3">
      <c r="B1094" s="83">
        <v>119</v>
      </c>
      <c r="C1094" s="81">
        <v>5.9649999999999999</v>
      </c>
      <c r="D1094" s="81">
        <v>6.0395841317474304</v>
      </c>
      <c r="E1094" s="85">
        <v>-7.4584131747430504E-2</v>
      </c>
      <c r="F1094" s="117">
        <f t="shared" si="2"/>
        <v>1</v>
      </c>
      <c r="G1094" s="83">
        <v>363</v>
      </c>
      <c r="H1094" s="81">
        <v>3.67</v>
      </c>
      <c r="I1094" s="81">
        <v>4.3209037695910837</v>
      </c>
      <c r="J1094" s="85">
        <v>-0.65090376959108376</v>
      </c>
      <c r="K1094" s="117">
        <f t="shared" si="3"/>
        <v>1</v>
      </c>
    </row>
    <row r="1095" spans="2:11" x14ac:dyDescent="0.3">
      <c r="B1095" s="83">
        <v>120</v>
      </c>
      <c r="C1095" s="81">
        <v>9.6549999999999994</v>
      </c>
      <c r="D1095" s="81">
        <v>9.3432513595928732</v>
      </c>
      <c r="E1095" s="85">
        <v>0.31174864040712613</v>
      </c>
      <c r="F1095" s="117">
        <f t="shared" si="2"/>
        <v>1</v>
      </c>
      <c r="G1095" s="83">
        <v>366</v>
      </c>
      <c r="H1095" s="81">
        <v>6.44</v>
      </c>
      <c r="I1095" s="81">
        <v>7.2477873218585591</v>
      </c>
      <c r="J1095" s="85">
        <v>-0.80778732185855873</v>
      </c>
      <c r="K1095" s="117">
        <f t="shared" si="3"/>
        <v>1</v>
      </c>
    </row>
    <row r="1096" spans="2:11" x14ac:dyDescent="0.3">
      <c r="B1096" s="83">
        <v>121</v>
      </c>
      <c r="C1096" s="81">
        <v>7.17</v>
      </c>
      <c r="D1096" s="81">
        <v>6.8589018451238752</v>
      </c>
      <c r="E1096" s="85">
        <v>0.31109815487612469</v>
      </c>
      <c r="F1096" s="117">
        <f t="shared" si="2"/>
        <v>1</v>
      </c>
      <c r="G1096" s="83">
        <v>367</v>
      </c>
      <c r="H1096" s="81">
        <v>7.15</v>
      </c>
      <c r="I1096" s="81">
        <v>8.1512037425960973</v>
      </c>
      <c r="J1096" s="85">
        <v>-1.0012037425960969</v>
      </c>
      <c r="K1096" s="117">
        <f t="shared" si="3"/>
        <v>0</v>
      </c>
    </row>
    <row r="1097" spans="2:11" x14ac:dyDescent="0.3">
      <c r="B1097" s="83">
        <v>122</v>
      </c>
      <c r="C1097" s="81">
        <v>9.09</v>
      </c>
      <c r="D1097" s="81">
        <v>8.8330239890945972</v>
      </c>
      <c r="E1097" s="85">
        <v>0.25697601090540267</v>
      </c>
      <c r="F1097" s="117">
        <f t="shared" si="2"/>
        <v>1</v>
      </c>
      <c r="G1097" s="83">
        <v>368</v>
      </c>
      <c r="H1097" s="81">
        <v>8.0850000000000009</v>
      </c>
      <c r="I1097" s="81">
        <v>8.8323807954807947</v>
      </c>
      <c r="J1097" s="85">
        <v>-0.74738079548079384</v>
      </c>
      <c r="K1097" s="117">
        <f t="shared" si="3"/>
        <v>1</v>
      </c>
    </row>
    <row r="1098" spans="2:11" x14ac:dyDescent="0.3">
      <c r="B1098" s="83">
        <v>123</v>
      </c>
      <c r="C1098" s="81">
        <v>7.98</v>
      </c>
      <c r="D1098" s="81">
        <v>7.6699769271162159</v>
      </c>
      <c r="E1098" s="85">
        <v>0.3100230728837845</v>
      </c>
      <c r="F1098" s="117">
        <f t="shared" si="2"/>
        <v>1</v>
      </c>
      <c r="G1098" s="83">
        <v>373</v>
      </c>
      <c r="H1098" s="81">
        <v>9.0649999999999995</v>
      </c>
      <c r="I1098" s="81">
        <v>9.5085219137671597</v>
      </c>
      <c r="J1098" s="85">
        <v>-0.44352191376716021</v>
      </c>
      <c r="K1098" s="117">
        <f t="shared" si="3"/>
        <v>1</v>
      </c>
    </row>
    <row r="1099" spans="2:11" x14ac:dyDescent="0.3">
      <c r="B1099" s="83">
        <v>124</v>
      </c>
      <c r="C1099" s="81">
        <v>8.7149999999999999</v>
      </c>
      <c r="D1099" s="81">
        <v>8.3456989025869248</v>
      </c>
      <c r="E1099" s="85">
        <v>0.36930109741307504</v>
      </c>
      <c r="F1099" s="117">
        <f t="shared" si="2"/>
        <v>1</v>
      </c>
      <c r="G1099" s="83">
        <v>377</v>
      </c>
      <c r="H1099" s="81">
        <v>9.004999999999999</v>
      </c>
      <c r="I1099" s="81">
        <v>8.0849826106383595</v>
      </c>
      <c r="J1099" s="85">
        <v>0.92001738936163946</v>
      </c>
      <c r="K1099" s="117">
        <f t="shared" si="3"/>
        <v>0</v>
      </c>
    </row>
    <row r="1100" spans="2:11" x14ac:dyDescent="0.3">
      <c r="B1100" s="83">
        <v>125</v>
      </c>
      <c r="C1100" s="81">
        <v>9.8500000000000014</v>
      </c>
      <c r="D1100" s="81">
        <v>9.5239441992109057</v>
      </c>
      <c r="E1100" s="85">
        <v>0.32605580078909568</v>
      </c>
      <c r="F1100" s="117">
        <f t="shared" si="2"/>
        <v>1</v>
      </c>
      <c r="G1100" s="83">
        <v>378</v>
      </c>
      <c r="H1100" s="81">
        <v>4.4250000000000007</v>
      </c>
      <c r="I1100" s="81">
        <v>4.1606459520453907</v>
      </c>
      <c r="J1100" s="85">
        <v>0.26435404795461004</v>
      </c>
      <c r="K1100" s="117">
        <f t="shared" si="3"/>
        <v>1</v>
      </c>
    </row>
    <row r="1101" spans="2:11" x14ac:dyDescent="0.3">
      <c r="B1101" s="83">
        <v>126</v>
      </c>
      <c r="C1101" s="81">
        <v>9.98</v>
      </c>
      <c r="D1101" s="81">
        <v>9.8326340650581852</v>
      </c>
      <c r="E1101" s="85">
        <v>0.14736593494181527</v>
      </c>
      <c r="F1101" s="117">
        <f t="shared" si="2"/>
        <v>1</v>
      </c>
      <c r="G1101" s="83">
        <v>380</v>
      </c>
      <c r="H1101" s="81">
        <v>9.3350000000000009</v>
      </c>
      <c r="I1101" s="81">
        <v>9.2486014844873932</v>
      </c>
      <c r="J1101" s="85">
        <v>8.6398515512607688E-2</v>
      </c>
      <c r="K1101" s="117">
        <f t="shared" si="3"/>
        <v>1</v>
      </c>
    </row>
    <row r="1102" spans="2:11" x14ac:dyDescent="0.3">
      <c r="B1102" s="83">
        <v>127</v>
      </c>
      <c r="C1102" s="81">
        <v>9.4649999999999999</v>
      </c>
      <c r="D1102" s="81">
        <v>9.6193122288961561</v>
      </c>
      <c r="E1102" s="85">
        <v>-0.15431222889615626</v>
      </c>
      <c r="F1102" s="117">
        <f t="shared" si="2"/>
        <v>1</v>
      </c>
      <c r="G1102" s="83">
        <v>387</v>
      </c>
      <c r="H1102" s="81">
        <v>7.7799999999999994</v>
      </c>
      <c r="I1102" s="81">
        <v>6.6000334821177296</v>
      </c>
      <c r="J1102" s="85">
        <v>1.1799665178822698</v>
      </c>
      <c r="K1102" s="117">
        <f t="shared" si="3"/>
        <v>0</v>
      </c>
    </row>
    <row r="1103" spans="2:11" x14ac:dyDescent="0.3">
      <c r="B1103" s="83">
        <v>128</v>
      </c>
      <c r="C1103" s="81">
        <v>9.7349999999999994</v>
      </c>
      <c r="D1103" s="81">
        <v>9.6521522237718642</v>
      </c>
      <c r="E1103" s="85">
        <v>8.2847776228135217E-2</v>
      </c>
      <c r="F1103" s="117">
        <f t="shared" si="2"/>
        <v>1</v>
      </c>
      <c r="G1103" s="83">
        <v>389</v>
      </c>
      <c r="H1103" s="81">
        <v>9</v>
      </c>
      <c r="I1103" s="81">
        <v>9.6129924610443798</v>
      </c>
      <c r="J1103" s="85">
        <v>-0.61299246104437977</v>
      </c>
      <c r="K1103" s="117">
        <f t="shared" si="3"/>
        <v>1</v>
      </c>
    </row>
    <row r="1104" spans="2:11" x14ac:dyDescent="0.3">
      <c r="B1104" s="83">
        <v>131</v>
      </c>
      <c r="C1104" s="81">
        <v>4.1850000000000005</v>
      </c>
      <c r="D1104" s="81">
        <v>4.1867681928204821</v>
      </c>
      <c r="E1104" s="85">
        <v>-1.7681928204815733E-3</v>
      </c>
      <c r="F1104" s="117">
        <f t="shared" si="2"/>
        <v>1</v>
      </c>
      <c r="G1104" s="83">
        <v>390</v>
      </c>
      <c r="H1104" s="81">
        <v>4.22</v>
      </c>
      <c r="I1104" s="81">
        <v>4.2328362931385541</v>
      </c>
      <c r="J1104" s="85">
        <v>-1.2836293138554389E-2</v>
      </c>
      <c r="K1104" s="117">
        <f t="shared" si="3"/>
        <v>1</v>
      </c>
    </row>
    <row r="1105" spans="2:11" x14ac:dyDescent="0.3">
      <c r="B1105" s="83">
        <v>133</v>
      </c>
      <c r="C1105" s="81">
        <v>5.0449999999999999</v>
      </c>
      <c r="D1105" s="81">
        <v>4.6292247949581009</v>
      </c>
      <c r="E1105" s="85">
        <v>0.41577520504189902</v>
      </c>
      <c r="F1105" s="117">
        <f t="shared" si="2"/>
        <v>1</v>
      </c>
      <c r="G1105" s="83">
        <v>391</v>
      </c>
      <c r="H1105" s="81">
        <v>4.18</v>
      </c>
      <c r="I1105" s="81">
        <v>4.3308965406192836</v>
      </c>
      <c r="J1105" s="85">
        <v>-0.15089654061928393</v>
      </c>
      <c r="K1105" s="117">
        <f t="shared" si="3"/>
        <v>1</v>
      </c>
    </row>
    <row r="1106" spans="2:11" x14ac:dyDescent="0.3">
      <c r="B1106" s="83">
        <v>134</v>
      </c>
      <c r="C1106" s="81">
        <v>7.8599999999999994</v>
      </c>
      <c r="D1106" s="81">
        <v>7.7821311408996108</v>
      </c>
      <c r="E1106" s="85">
        <v>7.7868859100388654E-2</v>
      </c>
      <c r="F1106" s="117">
        <f t="shared" si="2"/>
        <v>1</v>
      </c>
      <c r="G1106" s="83">
        <v>394</v>
      </c>
      <c r="H1106" s="81">
        <v>4.5600000000000005</v>
      </c>
      <c r="I1106" s="81">
        <v>4.8812854166719184</v>
      </c>
      <c r="J1106" s="85">
        <v>-0.3212854166719179</v>
      </c>
      <c r="K1106" s="117">
        <f t="shared" si="3"/>
        <v>1</v>
      </c>
    </row>
    <row r="1107" spans="2:11" x14ac:dyDescent="0.3">
      <c r="B1107" s="83">
        <v>135</v>
      </c>
      <c r="C1107" s="81">
        <v>5.37</v>
      </c>
      <c r="D1107" s="81">
        <v>6.8341501818154491</v>
      </c>
      <c r="E1107" s="85">
        <v>-1.464150181815449</v>
      </c>
      <c r="F1107" s="117">
        <f t="shared" si="2"/>
        <v>0</v>
      </c>
      <c r="G1107" s="83">
        <v>396</v>
      </c>
      <c r="H1107" s="81">
        <v>6.6349999999999998</v>
      </c>
      <c r="I1107" s="81">
        <v>6.4936953618983466</v>
      </c>
      <c r="J1107" s="85">
        <v>0.14130463810165317</v>
      </c>
      <c r="K1107" s="117">
        <f t="shared" si="3"/>
        <v>1</v>
      </c>
    </row>
    <row r="1108" spans="2:11" x14ac:dyDescent="0.3">
      <c r="B1108" s="83">
        <v>136</v>
      </c>
      <c r="C1108" s="81">
        <v>9.1999999999999993</v>
      </c>
      <c r="D1108" s="81">
        <v>9.1158486177188358</v>
      </c>
      <c r="E1108" s="85">
        <v>8.4151382281163478E-2</v>
      </c>
      <c r="F1108" s="117">
        <f t="shared" si="2"/>
        <v>1</v>
      </c>
      <c r="G1108" s="83">
        <v>397</v>
      </c>
      <c r="H1108" s="81">
        <v>5.77</v>
      </c>
      <c r="I1108" s="81">
        <v>5.7126992672000618</v>
      </c>
      <c r="J1108" s="85">
        <v>5.7300732799937748E-2</v>
      </c>
      <c r="K1108" s="117">
        <f t="shared" si="3"/>
        <v>1</v>
      </c>
    </row>
    <row r="1109" spans="2:11" x14ac:dyDescent="0.3">
      <c r="B1109" s="83">
        <v>137</v>
      </c>
      <c r="C1109" s="81">
        <v>8.68</v>
      </c>
      <c r="D1109" s="81">
        <v>8.5472846189234346</v>
      </c>
      <c r="E1109" s="85">
        <v>0.13271538107656511</v>
      </c>
      <c r="F1109" s="117">
        <f t="shared" si="2"/>
        <v>1</v>
      </c>
      <c r="G1109" s="83">
        <v>400</v>
      </c>
      <c r="H1109" s="81">
        <v>9.4149999999999991</v>
      </c>
      <c r="I1109" s="81">
        <v>9.2700554325592499</v>
      </c>
      <c r="J1109" s="85">
        <v>0.14494456744074924</v>
      </c>
      <c r="K1109" s="117">
        <f t="shared" si="3"/>
        <v>1</v>
      </c>
    </row>
    <row r="1110" spans="2:11" x14ac:dyDescent="0.3">
      <c r="B1110" s="83">
        <v>138</v>
      </c>
      <c r="C1110" s="81">
        <v>9.379999999999999</v>
      </c>
      <c r="D1110" s="81">
        <v>9.7913454383916143</v>
      </c>
      <c r="E1110" s="85">
        <v>-0.4113454383916153</v>
      </c>
      <c r="F1110" s="117">
        <f t="shared" si="2"/>
        <v>1</v>
      </c>
      <c r="G1110" s="83">
        <v>401</v>
      </c>
      <c r="H1110" s="81">
        <v>9.1149999999999984</v>
      </c>
      <c r="I1110" s="81">
        <v>8.6440416862151359</v>
      </c>
      <c r="J1110" s="85">
        <v>0.47095831378486253</v>
      </c>
      <c r="K1110" s="117">
        <f t="shared" si="3"/>
        <v>1</v>
      </c>
    </row>
    <row r="1111" spans="2:11" x14ac:dyDescent="0.3">
      <c r="B1111" s="83">
        <v>140</v>
      </c>
      <c r="C1111" s="81">
        <v>10.309999999999999</v>
      </c>
      <c r="D1111" s="81">
        <v>10.303468636660702</v>
      </c>
      <c r="E1111" s="85">
        <v>6.5313633392971582E-3</v>
      </c>
      <c r="F1111" s="117">
        <f t="shared" si="2"/>
        <v>1</v>
      </c>
      <c r="G1111" s="83">
        <v>402</v>
      </c>
      <c r="H1111" s="81">
        <v>9.7800000000000011</v>
      </c>
      <c r="I1111" s="81">
        <v>9.4984885303585074</v>
      </c>
      <c r="J1111" s="85">
        <v>0.28151146964149376</v>
      </c>
      <c r="K1111" s="117">
        <f t="shared" si="3"/>
        <v>1</v>
      </c>
    </row>
    <row r="1112" spans="2:11" x14ac:dyDescent="0.3">
      <c r="B1112" s="83">
        <v>141</v>
      </c>
      <c r="C1112" s="81">
        <v>10.295</v>
      </c>
      <c r="D1112" s="81">
        <v>10.345353940726273</v>
      </c>
      <c r="E1112" s="85">
        <v>-5.0353940726273194E-2</v>
      </c>
      <c r="F1112" s="117">
        <f t="shared" si="2"/>
        <v>1</v>
      </c>
      <c r="G1112" s="83">
        <v>403</v>
      </c>
      <c r="H1112" s="81">
        <v>9.629999999999999</v>
      </c>
      <c r="I1112" s="81">
        <v>9.6102326597379939</v>
      </c>
      <c r="J1112" s="85">
        <v>1.9767340262005106E-2</v>
      </c>
      <c r="K1112" s="117">
        <f t="shared" si="3"/>
        <v>1</v>
      </c>
    </row>
    <row r="1113" spans="2:11" x14ac:dyDescent="0.3">
      <c r="B1113" s="83">
        <v>142</v>
      </c>
      <c r="C1113" s="81">
        <v>4.21</v>
      </c>
      <c r="D1113" s="81">
        <v>4.0595846924574897</v>
      </c>
      <c r="E1113" s="85">
        <v>0.15041530754251031</v>
      </c>
      <c r="F1113" s="117">
        <f t="shared" si="2"/>
        <v>1</v>
      </c>
      <c r="G1113" s="83">
        <v>404</v>
      </c>
      <c r="H1113" s="81">
        <v>9.7800000000000011</v>
      </c>
      <c r="I1113" s="81">
        <v>9.6514584588402794</v>
      </c>
      <c r="J1113" s="85">
        <v>0.12854154115972172</v>
      </c>
      <c r="K1113" s="117">
        <f t="shared" si="3"/>
        <v>1</v>
      </c>
    </row>
    <row r="1114" spans="2:11" x14ac:dyDescent="0.3">
      <c r="B1114" s="83">
        <v>143</v>
      </c>
      <c r="C1114" s="81">
        <v>4.18</v>
      </c>
      <c r="D1114" s="81">
        <v>4.1034165685312214</v>
      </c>
      <c r="E1114" s="85">
        <v>7.6583431468778329E-2</v>
      </c>
      <c r="F1114" s="117">
        <f t="shared" si="2"/>
        <v>1</v>
      </c>
      <c r="G1114" s="83">
        <v>405</v>
      </c>
      <c r="H1114" s="81">
        <v>4.18</v>
      </c>
      <c r="I1114" s="81">
        <v>4.2133731859404211</v>
      </c>
      <c r="J1114" s="85">
        <v>-3.3373185940421379E-2</v>
      </c>
      <c r="K1114" s="117">
        <f t="shared" si="3"/>
        <v>1</v>
      </c>
    </row>
    <row r="1115" spans="2:11" x14ac:dyDescent="0.3">
      <c r="B1115" s="83">
        <v>144</v>
      </c>
      <c r="C1115" s="81">
        <v>4.2649999999999997</v>
      </c>
      <c r="D1115" s="81">
        <v>4.180320478456677</v>
      </c>
      <c r="E1115" s="85">
        <v>8.46795215433227E-2</v>
      </c>
      <c r="F1115" s="117">
        <f t="shared" si="2"/>
        <v>1</v>
      </c>
      <c r="G1115" s="83">
        <v>408</v>
      </c>
      <c r="H1115" s="81">
        <v>5.0749999999999993</v>
      </c>
      <c r="I1115" s="81">
        <v>5.2738915613748496</v>
      </c>
      <c r="J1115" s="85">
        <v>-0.19889156137485031</v>
      </c>
      <c r="K1115" s="117">
        <f t="shared" si="3"/>
        <v>1</v>
      </c>
    </row>
    <row r="1116" spans="2:11" x14ac:dyDescent="0.3">
      <c r="B1116" s="83">
        <v>146</v>
      </c>
      <c r="C1116" s="81">
        <v>5.0650000000000004</v>
      </c>
      <c r="D1116" s="81">
        <v>4.9239581789091975</v>
      </c>
      <c r="E1116" s="85">
        <v>0.14104182109080288</v>
      </c>
      <c r="F1116" s="117">
        <f t="shared" si="2"/>
        <v>1</v>
      </c>
      <c r="G1116" s="83">
        <v>409</v>
      </c>
      <c r="H1116" s="81">
        <v>4.3849999999999998</v>
      </c>
      <c r="I1116" s="81">
        <v>4.6671430112426382</v>
      </c>
      <c r="J1116" s="85">
        <v>-0.28214301124263841</v>
      </c>
      <c r="K1116" s="117">
        <f t="shared" si="3"/>
        <v>1</v>
      </c>
    </row>
    <row r="1117" spans="2:11" x14ac:dyDescent="0.3">
      <c r="B1117" s="83">
        <v>147</v>
      </c>
      <c r="C1117" s="81">
        <v>4.9400000000000004</v>
      </c>
      <c r="D1117" s="81">
        <v>4.606281749842319</v>
      </c>
      <c r="E1117" s="85">
        <v>0.33371825015768142</v>
      </c>
      <c r="F1117" s="117">
        <f t="shared" si="2"/>
        <v>1</v>
      </c>
      <c r="G1117" s="83">
        <v>413</v>
      </c>
      <c r="H1117" s="81">
        <v>7.3049999999999997</v>
      </c>
      <c r="I1117" s="81">
        <v>7.2575750790776166</v>
      </c>
      <c r="J1117" s="85">
        <v>4.7424920922383151E-2</v>
      </c>
      <c r="K1117" s="117">
        <f t="shared" si="3"/>
        <v>1</v>
      </c>
    </row>
    <row r="1118" spans="2:11" x14ac:dyDescent="0.3">
      <c r="B1118" s="83">
        <v>148</v>
      </c>
      <c r="C1118" s="81">
        <v>9.0449999999999999</v>
      </c>
      <c r="D1118" s="81">
        <v>8.6055131122200859</v>
      </c>
      <c r="E1118" s="85">
        <v>0.43948688777991407</v>
      </c>
      <c r="F1118" s="117">
        <f t="shared" si="2"/>
        <v>1</v>
      </c>
      <c r="G1118" s="83">
        <v>416</v>
      </c>
      <c r="H1118" s="81">
        <v>10.25</v>
      </c>
      <c r="I1118" s="81">
        <v>10.339058095503365</v>
      </c>
      <c r="J1118" s="85">
        <v>-8.9058095503364854E-2</v>
      </c>
      <c r="K1118" s="117">
        <f t="shared" si="3"/>
        <v>1</v>
      </c>
    </row>
    <row r="1119" spans="2:11" x14ac:dyDescent="0.3">
      <c r="B1119" s="83">
        <v>149</v>
      </c>
      <c r="C1119" s="81">
        <v>5.69</v>
      </c>
      <c r="D1119" s="81">
        <v>6.8914193031171251</v>
      </c>
      <c r="E1119" s="85">
        <v>-1.2014193031171247</v>
      </c>
      <c r="F1119" s="117">
        <f t="shared" si="2"/>
        <v>0</v>
      </c>
      <c r="G1119" s="83">
        <v>417</v>
      </c>
      <c r="H1119" s="81">
        <v>10.199999999999999</v>
      </c>
      <c r="I1119" s="81">
        <v>10.367468500666533</v>
      </c>
      <c r="J1119" s="85">
        <v>-0.16746850066653352</v>
      </c>
      <c r="K1119" s="117">
        <f t="shared" si="3"/>
        <v>1</v>
      </c>
    </row>
    <row r="1120" spans="2:11" x14ac:dyDescent="0.3">
      <c r="B1120" s="83">
        <v>151</v>
      </c>
      <c r="C1120" s="81">
        <v>9.4149999999999991</v>
      </c>
      <c r="D1120" s="81">
        <v>9.1564896230535986</v>
      </c>
      <c r="E1120" s="85">
        <v>0.25851037694640056</v>
      </c>
      <c r="F1120" s="117">
        <f t="shared" si="2"/>
        <v>1</v>
      </c>
      <c r="G1120" s="83">
        <v>421</v>
      </c>
      <c r="H1120" s="81">
        <v>4.17</v>
      </c>
      <c r="I1120" s="81">
        <v>4.3934019195431855</v>
      </c>
      <c r="J1120" s="85">
        <v>-0.22340191954318556</v>
      </c>
      <c r="K1120" s="117">
        <f t="shared" si="3"/>
        <v>1</v>
      </c>
    </row>
    <row r="1121" spans="2:11" x14ac:dyDescent="0.3">
      <c r="B1121" s="83">
        <v>152</v>
      </c>
      <c r="C1121" s="81">
        <v>9.6350000000000016</v>
      </c>
      <c r="D1121" s="81">
        <v>9.7952945937990084</v>
      </c>
      <c r="E1121" s="85">
        <v>-0.16029459379900679</v>
      </c>
      <c r="F1121" s="117">
        <f t="shared" si="2"/>
        <v>1</v>
      </c>
      <c r="G1121" s="83">
        <v>427</v>
      </c>
      <c r="H1121" s="81">
        <v>9.3800000000000008</v>
      </c>
      <c r="I1121" s="81">
        <v>8.9646726909482375</v>
      </c>
      <c r="J1121" s="85">
        <v>0.41532730905176329</v>
      </c>
      <c r="K1121" s="117">
        <f t="shared" si="3"/>
        <v>1</v>
      </c>
    </row>
    <row r="1122" spans="2:11" x14ac:dyDescent="0.3">
      <c r="B1122" s="83">
        <v>153</v>
      </c>
      <c r="C1122" s="81">
        <v>10.08</v>
      </c>
      <c r="D1122" s="81">
        <v>10.095704463624699</v>
      </c>
      <c r="E1122" s="85">
        <v>-1.5704463624699017E-2</v>
      </c>
      <c r="F1122" s="117">
        <f t="shared" si="2"/>
        <v>1</v>
      </c>
      <c r="G1122" s="83">
        <v>428</v>
      </c>
      <c r="H1122" s="81">
        <v>9.1999999999999993</v>
      </c>
      <c r="I1122" s="81">
        <v>8.090061169367166</v>
      </c>
      <c r="J1122" s="85">
        <v>1.1099388306328333</v>
      </c>
      <c r="K1122" s="117">
        <f t="shared" si="3"/>
        <v>0</v>
      </c>
    </row>
    <row r="1123" spans="2:11" x14ac:dyDescent="0.3">
      <c r="B1123" s="83">
        <v>155</v>
      </c>
      <c r="C1123" s="81">
        <v>10.355</v>
      </c>
      <c r="D1123" s="81">
        <v>10.293155567707579</v>
      </c>
      <c r="E1123" s="85">
        <v>6.1844432292421203E-2</v>
      </c>
      <c r="F1123" s="117">
        <f t="shared" si="2"/>
        <v>1</v>
      </c>
      <c r="G1123" s="83">
        <v>429</v>
      </c>
      <c r="H1123" s="81">
        <v>10.32</v>
      </c>
      <c r="I1123" s="81">
        <v>10.158705690650972</v>
      </c>
      <c r="J1123" s="85">
        <v>0.161294309349028</v>
      </c>
      <c r="K1123" s="117">
        <f t="shared" si="3"/>
        <v>1</v>
      </c>
    </row>
    <row r="1124" spans="2:11" x14ac:dyDescent="0.3">
      <c r="B1124" s="83">
        <v>156</v>
      </c>
      <c r="C1124" s="81">
        <v>4.21</v>
      </c>
      <c r="D1124" s="81">
        <v>4.0871614075502372</v>
      </c>
      <c r="E1124" s="85">
        <v>0.12283859244976281</v>
      </c>
      <c r="F1124" s="117">
        <f t="shared" si="2"/>
        <v>1</v>
      </c>
      <c r="G1124" s="83">
        <v>431</v>
      </c>
      <c r="H1124" s="81">
        <v>10.220000000000001</v>
      </c>
      <c r="I1124" s="81">
        <v>10.30549274936984</v>
      </c>
      <c r="J1124" s="85">
        <v>-8.5492749369839416E-2</v>
      </c>
      <c r="K1124" s="117">
        <f t="shared" si="3"/>
        <v>1</v>
      </c>
    </row>
    <row r="1125" spans="2:11" x14ac:dyDescent="0.3">
      <c r="B1125" s="83">
        <v>158</v>
      </c>
      <c r="C1125" s="81">
        <v>4.2050000000000001</v>
      </c>
      <c r="D1125" s="81">
        <v>4.3075356002345995</v>
      </c>
      <c r="E1125" s="85">
        <v>-0.1025356002345994</v>
      </c>
      <c r="F1125" s="117">
        <f t="shared" si="2"/>
        <v>1</v>
      </c>
      <c r="G1125" s="83">
        <v>433</v>
      </c>
      <c r="H1125" s="81">
        <v>10.28</v>
      </c>
      <c r="I1125" s="81">
        <v>10.355291071196138</v>
      </c>
      <c r="J1125" s="85">
        <v>-7.5291071196138759E-2</v>
      </c>
      <c r="K1125" s="117">
        <f t="shared" si="3"/>
        <v>1</v>
      </c>
    </row>
    <row r="1126" spans="2:11" x14ac:dyDescent="0.3">
      <c r="B1126" s="83">
        <v>159</v>
      </c>
      <c r="C1126" s="81">
        <v>4.4850000000000003</v>
      </c>
      <c r="D1126" s="81">
        <v>4.7515886640224672</v>
      </c>
      <c r="E1126" s="85">
        <v>-0.26658866402246684</v>
      </c>
      <c r="F1126" s="117">
        <f t="shared" si="2"/>
        <v>1</v>
      </c>
      <c r="G1126" s="83">
        <v>434</v>
      </c>
      <c r="H1126" s="81">
        <v>4.2699999999999996</v>
      </c>
      <c r="I1126" s="81">
        <v>4.1424287681843239</v>
      </c>
      <c r="J1126" s="85">
        <v>0.12757123181567565</v>
      </c>
      <c r="K1126" s="117">
        <f t="shared" si="3"/>
        <v>1</v>
      </c>
    </row>
    <row r="1127" spans="2:11" x14ac:dyDescent="0.3">
      <c r="B1127" s="83">
        <v>160</v>
      </c>
      <c r="C1127" s="81">
        <v>4.7149999999999999</v>
      </c>
      <c r="D1127" s="81">
        <v>5.0069688419601661</v>
      </c>
      <c r="E1127" s="85">
        <v>-0.29196884196016626</v>
      </c>
      <c r="F1127" s="117">
        <f t="shared" si="2"/>
        <v>1</v>
      </c>
      <c r="G1127" s="83">
        <v>435</v>
      </c>
      <c r="H1127" s="81">
        <v>4.3100000000000005</v>
      </c>
      <c r="I1127" s="81">
        <v>4.2513022805625269</v>
      </c>
      <c r="J1127" s="85">
        <v>5.8697719437473594E-2</v>
      </c>
      <c r="K1127" s="117">
        <f t="shared" si="3"/>
        <v>1</v>
      </c>
    </row>
    <row r="1128" spans="2:11" x14ac:dyDescent="0.3">
      <c r="B1128" s="83">
        <v>161</v>
      </c>
      <c r="C1128" s="81">
        <v>4.9499999999999993</v>
      </c>
      <c r="D1128" s="81">
        <v>5.3340261009989849</v>
      </c>
      <c r="E1128" s="85">
        <v>-0.3840261009989856</v>
      </c>
      <c r="F1128" s="117">
        <f t="shared" si="2"/>
        <v>1</v>
      </c>
      <c r="G1128" s="83">
        <v>439</v>
      </c>
      <c r="H1128" s="81">
        <v>5.73</v>
      </c>
      <c r="I1128" s="81">
        <v>5.5872198775932338</v>
      </c>
      <c r="J1128" s="85">
        <v>0.14278012240676663</v>
      </c>
      <c r="K1128" s="117">
        <f t="shared" si="3"/>
        <v>1</v>
      </c>
    </row>
    <row r="1129" spans="2:11" x14ac:dyDescent="0.3">
      <c r="B1129" s="83">
        <v>162</v>
      </c>
      <c r="C1129" s="81">
        <v>5.81</v>
      </c>
      <c r="D1129" s="81">
        <v>6.0500395330456085</v>
      </c>
      <c r="E1129" s="85">
        <v>-0.24003953304560888</v>
      </c>
      <c r="F1129" s="117">
        <f t="shared" si="2"/>
        <v>1</v>
      </c>
      <c r="G1129" s="83">
        <v>440</v>
      </c>
      <c r="H1129" s="81">
        <v>10.31</v>
      </c>
      <c r="I1129" s="81">
        <v>9.88574876789645</v>
      </c>
      <c r="J1129" s="85">
        <v>0.42425123210355054</v>
      </c>
      <c r="K1129" s="117">
        <f t="shared" si="3"/>
        <v>1</v>
      </c>
    </row>
    <row r="1130" spans="2:11" x14ac:dyDescent="0.3">
      <c r="B1130" s="83">
        <v>163</v>
      </c>
      <c r="C1130" s="81">
        <v>6.76</v>
      </c>
      <c r="D1130" s="81">
        <v>6.850493526351717</v>
      </c>
      <c r="E1130" s="85">
        <v>-9.0493526351717257E-2</v>
      </c>
      <c r="F1130" s="117">
        <f t="shared" si="2"/>
        <v>1</v>
      </c>
      <c r="G1130" s="83">
        <v>441</v>
      </c>
      <c r="H1130" s="81">
        <v>10.215</v>
      </c>
      <c r="I1130" s="81">
        <v>10.1861636530735</v>
      </c>
      <c r="J1130" s="85">
        <v>2.8836346926500056E-2</v>
      </c>
      <c r="K1130" s="117">
        <f t="shared" si="3"/>
        <v>1</v>
      </c>
    </row>
    <row r="1131" spans="2:11" x14ac:dyDescent="0.3">
      <c r="B1131" s="83">
        <v>165</v>
      </c>
      <c r="C1131" s="81">
        <v>8.3049999999999997</v>
      </c>
      <c r="D1131" s="81">
        <v>8.2133260818528715</v>
      </c>
      <c r="E1131" s="85">
        <v>9.1673918147128219E-2</v>
      </c>
      <c r="F1131" s="117">
        <f t="shared" si="2"/>
        <v>1</v>
      </c>
      <c r="G1131" s="83">
        <v>443</v>
      </c>
      <c r="H1131" s="81">
        <v>10.295</v>
      </c>
      <c r="I1131" s="81">
        <v>10.372996978610725</v>
      </c>
      <c r="J1131" s="85">
        <v>-7.799697861072552E-2</v>
      </c>
      <c r="K1131" s="117">
        <f t="shared" si="3"/>
        <v>1</v>
      </c>
    </row>
    <row r="1132" spans="2:11" x14ac:dyDescent="0.3">
      <c r="B1132" s="83">
        <v>166</v>
      </c>
      <c r="C1132" s="81">
        <v>10.355</v>
      </c>
      <c r="D1132" s="81">
        <v>10.295843165185616</v>
      </c>
      <c r="E1132" s="85">
        <v>5.9156834814384496E-2</v>
      </c>
      <c r="F1132" s="117">
        <f t="shared" ref="F1132:F1195" si="4">IF(E1132&lt;-1,0,IF(E1132&gt;0.5,0,1))</f>
        <v>1</v>
      </c>
      <c r="G1132" s="83">
        <v>444</v>
      </c>
      <c r="H1132" s="81">
        <v>10.27</v>
      </c>
      <c r="I1132" s="81">
        <v>10.346621868485311</v>
      </c>
      <c r="J1132" s="85">
        <v>-7.6621868485311495E-2</v>
      </c>
      <c r="K1132" s="117">
        <f t="shared" ref="K1132:K1195" si="5">IF(J1132&lt;-1,0,IF(J1132&gt;0.5,0,1))</f>
        <v>1</v>
      </c>
    </row>
    <row r="1133" spans="2:11" x14ac:dyDescent="0.3">
      <c r="B1133" s="83">
        <v>167</v>
      </c>
      <c r="C1133" s="81">
        <v>10.43</v>
      </c>
      <c r="D1133" s="81">
        <v>10.259780104480281</v>
      </c>
      <c r="E1133" s="85">
        <v>0.17021989551971828</v>
      </c>
      <c r="F1133" s="117">
        <f t="shared" si="4"/>
        <v>1</v>
      </c>
      <c r="G1133" s="83">
        <v>447</v>
      </c>
      <c r="H1133" s="81">
        <v>4.3100000000000005</v>
      </c>
      <c r="I1133" s="81">
        <v>4.145082239815066</v>
      </c>
      <c r="J1133" s="85">
        <v>0.16491776018493454</v>
      </c>
      <c r="K1133" s="117">
        <f t="shared" si="5"/>
        <v>1</v>
      </c>
    </row>
    <row r="1134" spans="2:11" x14ac:dyDescent="0.3">
      <c r="B1134" s="83">
        <v>168</v>
      </c>
      <c r="C1134" s="81">
        <v>10.29</v>
      </c>
      <c r="D1134" s="81">
        <v>10.199902608988095</v>
      </c>
      <c r="E1134" s="85">
        <v>9.0097391011903838E-2</v>
      </c>
      <c r="F1134" s="117">
        <f t="shared" si="4"/>
        <v>1</v>
      </c>
      <c r="G1134" s="83">
        <v>451</v>
      </c>
      <c r="H1134" s="81">
        <v>4.99</v>
      </c>
      <c r="I1134" s="81">
        <v>5.0393259519912252</v>
      </c>
      <c r="J1134" s="85">
        <v>-4.9325951991225025E-2</v>
      </c>
      <c r="K1134" s="117">
        <f t="shared" si="5"/>
        <v>1</v>
      </c>
    </row>
    <row r="1135" spans="2:11" x14ac:dyDescent="0.3">
      <c r="B1135" s="83">
        <v>171</v>
      </c>
      <c r="C1135" s="81">
        <v>4.1400000000000006</v>
      </c>
      <c r="D1135" s="81">
        <v>4.1833006812321756</v>
      </c>
      <c r="E1135" s="85">
        <v>-4.3300681232175009E-2</v>
      </c>
      <c r="F1135" s="117">
        <f t="shared" si="4"/>
        <v>1</v>
      </c>
      <c r="G1135" s="83">
        <v>454</v>
      </c>
      <c r="H1135" s="81">
        <v>9.89</v>
      </c>
      <c r="I1135" s="81">
        <v>9.4596253808310617</v>
      </c>
      <c r="J1135" s="85">
        <v>0.43037461916893882</v>
      </c>
      <c r="K1135" s="117">
        <f t="shared" si="5"/>
        <v>1</v>
      </c>
    </row>
    <row r="1136" spans="2:11" x14ac:dyDescent="0.3">
      <c r="B1136" s="83">
        <v>172</v>
      </c>
      <c r="C1136" s="81">
        <v>4.2699999999999996</v>
      </c>
      <c r="D1136" s="81">
        <v>4.4204912765889421</v>
      </c>
      <c r="E1136" s="85">
        <v>-0.15049127658894257</v>
      </c>
      <c r="F1136" s="117">
        <f t="shared" si="4"/>
        <v>1</v>
      </c>
      <c r="G1136" s="83">
        <v>455</v>
      </c>
      <c r="H1136" s="81">
        <v>10</v>
      </c>
      <c r="I1136" s="81">
        <v>8.9218026164293569</v>
      </c>
      <c r="J1136" s="85">
        <v>1.0781973835706431</v>
      </c>
      <c r="K1136" s="117">
        <f t="shared" si="5"/>
        <v>0</v>
      </c>
    </row>
    <row r="1137" spans="2:11" x14ac:dyDescent="0.3">
      <c r="B1137" s="83">
        <v>173</v>
      </c>
      <c r="C1137" s="81">
        <v>4.87</v>
      </c>
      <c r="D1137" s="81">
        <v>5.0322614910394385</v>
      </c>
      <c r="E1137" s="85">
        <v>-0.16226149103943843</v>
      </c>
      <c r="F1137" s="117">
        <f t="shared" si="4"/>
        <v>1</v>
      </c>
      <c r="G1137" s="83">
        <v>457</v>
      </c>
      <c r="H1137" s="81">
        <v>10.504999999999999</v>
      </c>
      <c r="I1137" s="81">
        <v>10.33327422332094</v>
      </c>
      <c r="J1137" s="85">
        <v>0.17172577667905919</v>
      </c>
      <c r="K1137" s="117">
        <f t="shared" si="5"/>
        <v>1</v>
      </c>
    </row>
    <row r="1138" spans="2:11" x14ac:dyDescent="0.3">
      <c r="B1138" s="83">
        <v>176</v>
      </c>
      <c r="C1138" s="81">
        <v>7.82</v>
      </c>
      <c r="D1138" s="81">
        <v>8.3020523968805193</v>
      </c>
      <c r="E1138" s="85">
        <v>-0.48205239688051904</v>
      </c>
      <c r="F1138" s="117">
        <f t="shared" si="4"/>
        <v>1</v>
      </c>
      <c r="G1138" s="83">
        <v>463</v>
      </c>
      <c r="H1138" s="81">
        <v>4.26</v>
      </c>
      <c r="I1138" s="81">
        <v>4.0977416678937875</v>
      </c>
      <c r="J1138" s="85">
        <v>0.16225833210621232</v>
      </c>
      <c r="K1138" s="117">
        <f t="shared" si="5"/>
        <v>1</v>
      </c>
    </row>
    <row r="1139" spans="2:11" x14ac:dyDescent="0.3">
      <c r="B1139" s="83">
        <v>177</v>
      </c>
      <c r="C1139" s="81">
        <v>5.8000000000000007</v>
      </c>
      <c r="D1139" s="81">
        <v>6.0901992299655605</v>
      </c>
      <c r="E1139" s="85">
        <v>-0.2901992299655598</v>
      </c>
      <c r="F1139" s="117">
        <f t="shared" si="4"/>
        <v>1</v>
      </c>
      <c r="G1139" s="83">
        <v>467</v>
      </c>
      <c r="H1139" s="81">
        <v>5.7449999999999992</v>
      </c>
      <c r="I1139" s="81">
        <v>5.3677070120019419</v>
      </c>
      <c r="J1139" s="85">
        <v>0.37729298799805733</v>
      </c>
      <c r="K1139" s="117">
        <f t="shared" si="5"/>
        <v>1</v>
      </c>
    </row>
    <row r="1140" spans="2:11" x14ac:dyDescent="0.3">
      <c r="B1140" s="83">
        <v>178</v>
      </c>
      <c r="C1140" s="81">
        <v>6.69</v>
      </c>
      <c r="D1140" s="81">
        <v>7.2715548456041725</v>
      </c>
      <c r="E1140" s="85">
        <v>-0.58155484560417214</v>
      </c>
      <c r="F1140" s="117">
        <f t="shared" si="4"/>
        <v>1</v>
      </c>
      <c r="G1140" s="83">
        <v>470</v>
      </c>
      <c r="H1140" s="81">
        <v>8.99</v>
      </c>
      <c r="I1140" s="81">
        <v>9.1513950895950877</v>
      </c>
      <c r="J1140" s="85">
        <v>-0.16139508959508753</v>
      </c>
      <c r="K1140" s="117">
        <f t="shared" si="5"/>
        <v>1</v>
      </c>
    </row>
    <row r="1141" spans="2:11" x14ac:dyDescent="0.3">
      <c r="B1141" s="83">
        <v>179</v>
      </c>
      <c r="C1141" s="81">
        <v>9.24</v>
      </c>
      <c r="D1141" s="81">
        <v>9.6856925966366525</v>
      </c>
      <c r="E1141" s="85">
        <v>-0.44569259663665228</v>
      </c>
      <c r="F1141" s="117">
        <f t="shared" si="4"/>
        <v>1</v>
      </c>
      <c r="G1141" s="83">
        <v>472</v>
      </c>
      <c r="H1141" s="81">
        <v>9.7899999999999991</v>
      </c>
      <c r="I1141" s="81">
        <v>9.9140168575099032</v>
      </c>
      <c r="J1141" s="85">
        <v>-0.1240168575099041</v>
      </c>
      <c r="K1141" s="117">
        <f t="shared" si="5"/>
        <v>1</v>
      </c>
    </row>
    <row r="1142" spans="2:11" x14ac:dyDescent="0.3">
      <c r="B1142" s="83">
        <v>180</v>
      </c>
      <c r="C1142" s="81">
        <v>9.5299999999999994</v>
      </c>
      <c r="D1142" s="81">
        <v>9.8586710659398715</v>
      </c>
      <c r="E1142" s="85">
        <v>-0.32867106593987216</v>
      </c>
      <c r="F1142" s="117">
        <f t="shared" si="4"/>
        <v>1</v>
      </c>
      <c r="G1142" s="83">
        <v>473</v>
      </c>
      <c r="H1142" s="81">
        <v>10.295</v>
      </c>
      <c r="I1142" s="81">
        <v>10.105382680578135</v>
      </c>
      <c r="J1142" s="85">
        <v>0.1896173194218651</v>
      </c>
      <c r="K1142" s="117">
        <f t="shared" si="5"/>
        <v>1</v>
      </c>
    </row>
    <row r="1143" spans="2:11" x14ac:dyDescent="0.3">
      <c r="B1143" s="83">
        <v>181</v>
      </c>
      <c r="C1143" s="81">
        <v>8.7199999999999989</v>
      </c>
      <c r="D1143" s="81">
        <v>8.9564890940802417</v>
      </c>
      <c r="E1143" s="85">
        <v>-0.23648909408024288</v>
      </c>
      <c r="F1143" s="117">
        <f t="shared" si="4"/>
        <v>1</v>
      </c>
      <c r="G1143" s="83">
        <v>474</v>
      </c>
      <c r="H1143" s="81">
        <v>9.36</v>
      </c>
      <c r="I1143" s="81">
        <v>9.5182141374745708</v>
      </c>
      <c r="J1143" s="85">
        <v>-0.15821413747457136</v>
      </c>
      <c r="K1143" s="117">
        <f t="shared" si="5"/>
        <v>1</v>
      </c>
    </row>
    <row r="1144" spans="2:11" x14ac:dyDescent="0.3">
      <c r="B1144" s="83">
        <v>182</v>
      </c>
      <c r="C1144" s="81">
        <v>9.0350000000000001</v>
      </c>
      <c r="D1144" s="81">
        <v>9.3303076872710093</v>
      </c>
      <c r="E1144" s="85">
        <v>-0.2953076872710092</v>
      </c>
      <c r="F1144" s="117">
        <f t="shared" si="4"/>
        <v>1</v>
      </c>
      <c r="G1144" s="83">
        <v>482</v>
      </c>
      <c r="H1144" s="81">
        <v>4.1899999999999995</v>
      </c>
      <c r="I1144" s="81">
        <v>4.1134163182922219</v>
      </c>
      <c r="J1144" s="85">
        <v>7.6583681707777629E-2</v>
      </c>
      <c r="K1144" s="117">
        <f t="shared" si="5"/>
        <v>1</v>
      </c>
    </row>
    <row r="1145" spans="2:11" x14ac:dyDescent="0.3">
      <c r="B1145" s="83">
        <v>183</v>
      </c>
      <c r="C1145" s="81">
        <v>10.26</v>
      </c>
      <c r="D1145" s="81">
        <v>10.080431640903834</v>
      </c>
      <c r="E1145" s="85">
        <v>0.17956835909616586</v>
      </c>
      <c r="F1145" s="117">
        <f t="shared" si="4"/>
        <v>1</v>
      </c>
      <c r="G1145" s="83">
        <v>484</v>
      </c>
      <c r="H1145" s="81">
        <v>6.96</v>
      </c>
      <c r="I1145" s="81">
        <v>6.7718201854561997</v>
      </c>
      <c r="J1145" s="85">
        <v>0.18817981454380028</v>
      </c>
      <c r="K1145" s="117">
        <f t="shared" si="5"/>
        <v>1</v>
      </c>
    </row>
    <row r="1146" spans="2:11" x14ac:dyDescent="0.3">
      <c r="B1146" s="83">
        <v>184</v>
      </c>
      <c r="C1146" s="81">
        <v>10.274999999999999</v>
      </c>
      <c r="D1146" s="81">
        <v>10.214321901502537</v>
      </c>
      <c r="E1146" s="85">
        <v>6.0678098497461974E-2</v>
      </c>
      <c r="F1146" s="117">
        <f t="shared" si="4"/>
        <v>1</v>
      </c>
      <c r="G1146" s="83">
        <v>486</v>
      </c>
      <c r="H1146" s="81">
        <v>9.4649999999999999</v>
      </c>
      <c r="I1146" s="81">
        <v>9.5790333014720392</v>
      </c>
      <c r="J1146" s="85">
        <v>-0.11403330147203938</v>
      </c>
      <c r="K1146" s="117">
        <f t="shared" si="5"/>
        <v>1</v>
      </c>
    </row>
    <row r="1147" spans="2:11" x14ac:dyDescent="0.3">
      <c r="B1147" s="83">
        <v>186</v>
      </c>
      <c r="C1147" s="81">
        <v>4.3550000000000004</v>
      </c>
      <c r="D1147" s="81">
        <v>4.1677403647959084</v>
      </c>
      <c r="E1147" s="85">
        <v>0.18725963520409206</v>
      </c>
      <c r="F1147" s="117">
        <f t="shared" si="4"/>
        <v>1</v>
      </c>
      <c r="G1147" s="83">
        <v>491</v>
      </c>
      <c r="H1147" s="81">
        <v>10.175000000000001</v>
      </c>
      <c r="I1147" s="81">
        <v>10.263073351237814</v>
      </c>
      <c r="J1147" s="85">
        <v>-8.8073351237813569E-2</v>
      </c>
      <c r="K1147" s="117">
        <f t="shared" si="5"/>
        <v>1</v>
      </c>
    </row>
    <row r="1148" spans="2:11" x14ac:dyDescent="0.3">
      <c r="B1148" s="83">
        <v>187</v>
      </c>
      <c r="C1148" s="81">
        <v>4.3049999999999997</v>
      </c>
      <c r="D1148" s="81">
        <v>4.3534007172453775</v>
      </c>
      <c r="E1148" s="85">
        <v>-4.8400717245377756E-2</v>
      </c>
      <c r="F1148" s="117">
        <f t="shared" si="4"/>
        <v>1</v>
      </c>
      <c r="G1148" s="83">
        <v>495</v>
      </c>
      <c r="H1148" s="81">
        <v>4.6550000000000002</v>
      </c>
      <c r="I1148" s="81">
        <v>4.8641899491985559</v>
      </c>
      <c r="J1148" s="85">
        <v>-0.2091899491985556</v>
      </c>
      <c r="K1148" s="117">
        <f t="shared" si="5"/>
        <v>1</v>
      </c>
    </row>
    <row r="1149" spans="2:11" x14ac:dyDescent="0.3">
      <c r="B1149" s="83">
        <v>189</v>
      </c>
      <c r="C1149" s="81">
        <v>5.4649999999999999</v>
      </c>
      <c r="D1149" s="81">
        <v>5.1578692969495981</v>
      </c>
      <c r="E1149" s="85">
        <v>0.3071307030504018</v>
      </c>
      <c r="F1149" s="117">
        <f t="shared" si="4"/>
        <v>1</v>
      </c>
      <c r="G1149" s="83">
        <v>497</v>
      </c>
      <c r="H1149" s="81">
        <v>5.55</v>
      </c>
      <c r="I1149" s="81">
        <v>5.5747629672007202</v>
      </c>
      <c r="J1149" s="85">
        <v>-2.4762967200720354E-2</v>
      </c>
      <c r="K1149" s="117">
        <f t="shared" si="5"/>
        <v>1</v>
      </c>
    </row>
    <row r="1150" spans="2:11" x14ac:dyDescent="0.3">
      <c r="B1150" s="83">
        <v>191</v>
      </c>
      <c r="C1150" s="81">
        <v>6.52</v>
      </c>
      <c r="D1150" s="81">
        <v>6.3950784293278859</v>
      </c>
      <c r="E1150" s="85">
        <v>0.12492157067211362</v>
      </c>
      <c r="F1150" s="117">
        <f t="shared" si="4"/>
        <v>1</v>
      </c>
      <c r="G1150" s="83">
        <v>502</v>
      </c>
      <c r="H1150" s="81">
        <v>8.83</v>
      </c>
      <c r="I1150" s="81">
        <v>8.832141581089374</v>
      </c>
      <c r="J1150" s="85">
        <v>-2.1415810893739007E-3</v>
      </c>
      <c r="K1150" s="117">
        <f t="shared" si="5"/>
        <v>1</v>
      </c>
    </row>
    <row r="1151" spans="2:11" x14ac:dyDescent="0.3">
      <c r="B1151" s="83">
        <v>193</v>
      </c>
      <c r="C1151" s="81">
        <v>8.1449999999999996</v>
      </c>
      <c r="D1151" s="81">
        <v>8.1401073561290804</v>
      </c>
      <c r="E1151" s="85">
        <v>4.8926438709191444E-3</v>
      </c>
      <c r="F1151" s="117">
        <f t="shared" si="4"/>
        <v>1</v>
      </c>
      <c r="G1151" s="83">
        <v>504</v>
      </c>
      <c r="H1151" s="81">
        <v>9.5150000000000006</v>
      </c>
      <c r="I1151" s="81">
        <v>9.2213487006679085</v>
      </c>
      <c r="J1151" s="85">
        <v>0.29365129933209211</v>
      </c>
      <c r="K1151" s="117">
        <f t="shared" si="5"/>
        <v>1</v>
      </c>
    </row>
    <row r="1152" spans="2:11" x14ac:dyDescent="0.3">
      <c r="B1152" s="83">
        <v>194</v>
      </c>
      <c r="C1152" s="81">
        <v>8.6900000000000013</v>
      </c>
      <c r="D1152" s="81">
        <v>8.7183530614850255</v>
      </c>
      <c r="E1152" s="85">
        <v>-2.8353061485024256E-2</v>
      </c>
      <c r="F1152" s="117">
        <f t="shared" si="4"/>
        <v>1</v>
      </c>
      <c r="G1152" s="83">
        <v>507</v>
      </c>
      <c r="H1152" s="81">
        <v>8.8550000000000004</v>
      </c>
      <c r="I1152" s="81">
        <v>9.1335824763244471</v>
      </c>
      <c r="J1152" s="85">
        <v>-0.27858247632444666</v>
      </c>
      <c r="K1152" s="117">
        <f t="shared" si="5"/>
        <v>1</v>
      </c>
    </row>
    <row r="1153" spans="2:11" x14ac:dyDescent="0.3">
      <c r="B1153" s="83">
        <v>196</v>
      </c>
      <c r="C1153" s="81">
        <v>9.2149999999999999</v>
      </c>
      <c r="D1153" s="81">
        <v>9.4928676566249646</v>
      </c>
      <c r="E1153" s="85">
        <v>-0.27786765662496471</v>
      </c>
      <c r="F1153" s="117">
        <f t="shared" si="4"/>
        <v>1</v>
      </c>
      <c r="G1153" s="83">
        <v>508</v>
      </c>
      <c r="H1153" s="81">
        <v>9.2650000000000006</v>
      </c>
      <c r="I1153" s="81">
        <v>9.4020762237529567</v>
      </c>
      <c r="J1153" s="85">
        <v>-0.13707622375295614</v>
      </c>
      <c r="K1153" s="117">
        <f t="shared" si="5"/>
        <v>1</v>
      </c>
    </row>
    <row r="1154" spans="2:11" x14ac:dyDescent="0.3">
      <c r="B1154" s="83">
        <v>197</v>
      </c>
      <c r="C1154" s="81">
        <v>10.4</v>
      </c>
      <c r="D1154" s="81">
        <v>9.6890600936865443</v>
      </c>
      <c r="E1154" s="85">
        <v>0.71093990631345605</v>
      </c>
      <c r="F1154" s="117">
        <f t="shared" si="4"/>
        <v>0</v>
      </c>
      <c r="G1154" s="83">
        <v>509</v>
      </c>
      <c r="H1154" s="81">
        <v>4.72</v>
      </c>
      <c r="I1154" s="81">
        <v>4.873850170207227</v>
      </c>
      <c r="J1154" s="85">
        <v>-0.15385017020722724</v>
      </c>
      <c r="K1154" s="117">
        <f t="shared" si="5"/>
        <v>1</v>
      </c>
    </row>
    <row r="1155" spans="2:11" x14ac:dyDescent="0.3">
      <c r="B1155" s="83">
        <v>198</v>
      </c>
      <c r="C1155" s="81">
        <v>10.26</v>
      </c>
      <c r="D1155" s="81">
        <v>10.080436667043312</v>
      </c>
      <c r="E1155" s="85">
        <v>0.17956333295668792</v>
      </c>
      <c r="F1155" s="117">
        <f t="shared" si="4"/>
        <v>1</v>
      </c>
      <c r="G1155" s="83">
        <v>510</v>
      </c>
      <c r="H1155" s="81">
        <v>5.3599999999999994</v>
      </c>
      <c r="I1155" s="81">
        <v>5.267472382066237</v>
      </c>
      <c r="J1155" s="85">
        <v>9.2527617933762407E-2</v>
      </c>
      <c r="K1155" s="117">
        <f t="shared" si="5"/>
        <v>1</v>
      </c>
    </row>
    <row r="1156" spans="2:11" x14ac:dyDescent="0.3">
      <c r="B1156" s="83">
        <v>199</v>
      </c>
      <c r="C1156" s="81">
        <v>10.14</v>
      </c>
      <c r="D1156" s="81">
        <v>9.9220044518791752</v>
      </c>
      <c r="E1156" s="85">
        <v>0.21799554812082533</v>
      </c>
      <c r="F1156" s="117">
        <f t="shared" si="4"/>
        <v>1</v>
      </c>
      <c r="G1156" s="83">
        <v>513</v>
      </c>
      <c r="H1156" s="81">
        <v>8.31</v>
      </c>
      <c r="I1156" s="81">
        <v>8.59231993307524</v>
      </c>
      <c r="J1156" s="85">
        <v>-0.2823199330752395</v>
      </c>
      <c r="K1156" s="117">
        <f t="shared" si="5"/>
        <v>1</v>
      </c>
    </row>
    <row r="1157" spans="2:11" x14ac:dyDescent="0.3">
      <c r="B1157" s="83">
        <v>200</v>
      </c>
      <c r="C1157" s="81">
        <v>4.4950000000000001</v>
      </c>
      <c r="D1157" s="81">
        <v>4.8322867314903428</v>
      </c>
      <c r="E1157" s="85">
        <v>-0.33728673149034272</v>
      </c>
      <c r="F1157" s="117">
        <f t="shared" si="4"/>
        <v>1</v>
      </c>
      <c r="G1157" s="83">
        <v>517</v>
      </c>
      <c r="H1157" s="81">
        <v>7.3599999999999994</v>
      </c>
      <c r="I1157" s="81">
        <v>7.7088056277381956</v>
      </c>
      <c r="J1157" s="85">
        <v>-0.34880562773819612</v>
      </c>
      <c r="K1157" s="117">
        <f t="shared" si="5"/>
        <v>1</v>
      </c>
    </row>
    <row r="1158" spans="2:11" x14ac:dyDescent="0.3">
      <c r="B1158" s="83">
        <v>203</v>
      </c>
      <c r="C1158" s="81">
        <v>8.8350000000000009</v>
      </c>
      <c r="D1158" s="81">
        <v>8.9978780415253947</v>
      </c>
      <c r="E1158" s="85">
        <v>-0.16287804152539387</v>
      </c>
      <c r="F1158" s="117">
        <f t="shared" si="4"/>
        <v>1</v>
      </c>
      <c r="G1158" s="83">
        <v>520</v>
      </c>
      <c r="H1158" s="81">
        <v>9.6</v>
      </c>
      <c r="I1158" s="81">
        <v>10.018785122134146</v>
      </c>
      <c r="J1158" s="85">
        <v>-0.41878512213414609</v>
      </c>
      <c r="K1158" s="117">
        <f t="shared" si="5"/>
        <v>1</v>
      </c>
    </row>
    <row r="1159" spans="2:11" x14ac:dyDescent="0.3">
      <c r="B1159" s="83">
        <v>206</v>
      </c>
      <c r="C1159" s="81">
        <v>4.95</v>
      </c>
      <c r="D1159" s="81">
        <v>5.1731540177497983</v>
      </c>
      <c r="E1159" s="85">
        <v>-0.22315401774979815</v>
      </c>
      <c r="F1159" s="117">
        <f t="shared" si="4"/>
        <v>1</v>
      </c>
      <c r="G1159" s="83">
        <v>525</v>
      </c>
      <c r="H1159" s="81">
        <v>6.8599999999999994</v>
      </c>
      <c r="I1159" s="81">
        <v>6.722908773877732</v>
      </c>
      <c r="J1159" s="85">
        <v>0.13709122612226743</v>
      </c>
      <c r="K1159" s="117">
        <f t="shared" si="5"/>
        <v>1</v>
      </c>
    </row>
    <row r="1160" spans="2:11" x14ac:dyDescent="0.3">
      <c r="B1160" s="83">
        <v>207</v>
      </c>
      <c r="C1160" s="81">
        <v>5.33</v>
      </c>
      <c r="D1160" s="81">
        <v>5.5974929953210957</v>
      </c>
      <c r="E1160" s="85">
        <v>-0.26749299532109561</v>
      </c>
      <c r="F1160" s="117">
        <f t="shared" si="4"/>
        <v>1</v>
      </c>
      <c r="G1160" s="83">
        <v>526</v>
      </c>
      <c r="H1160" s="81">
        <v>4.26</v>
      </c>
      <c r="I1160" s="81">
        <v>4.379240512342319</v>
      </c>
      <c r="J1160" s="85">
        <v>-0.11924051234231925</v>
      </c>
      <c r="K1160" s="117">
        <f t="shared" si="5"/>
        <v>1</v>
      </c>
    </row>
    <row r="1161" spans="2:11" x14ac:dyDescent="0.3">
      <c r="B1161" s="83">
        <v>208</v>
      </c>
      <c r="C1161" s="81">
        <v>6.8849999999999998</v>
      </c>
      <c r="D1161" s="81">
        <v>7.6530938158955211</v>
      </c>
      <c r="E1161" s="85">
        <v>-0.76809381589552128</v>
      </c>
      <c r="F1161" s="117">
        <f t="shared" si="4"/>
        <v>1</v>
      </c>
      <c r="G1161" s="83">
        <v>528</v>
      </c>
      <c r="H1161" s="81">
        <v>8.754999999999999</v>
      </c>
      <c r="I1161" s="81">
        <v>7.5901964143124578</v>
      </c>
      <c r="J1161" s="85">
        <v>1.1648035856875412</v>
      </c>
      <c r="K1161" s="117">
        <f t="shared" si="5"/>
        <v>0</v>
      </c>
    </row>
    <row r="1162" spans="2:11" x14ac:dyDescent="0.3">
      <c r="B1162" s="83">
        <v>209</v>
      </c>
      <c r="C1162" s="81">
        <v>6.1</v>
      </c>
      <c r="D1162" s="81">
        <v>6.6234983593040173</v>
      </c>
      <c r="E1162" s="85">
        <v>-0.52349835930401767</v>
      </c>
      <c r="F1162" s="117">
        <f t="shared" si="4"/>
        <v>1</v>
      </c>
      <c r="G1162" s="83">
        <v>531</v>
      </c>
      <c r="H1162" s="81">
        <v>9.43</v>
      </c>
      <c r="I1162" s="81">
        <v>9.3229407750092985</v>
      </c>
      <c r="J1162" s="85">
        <v>0.1070592249907012</v>
      </c>
      <c r="K1162" s="117">
        <f t="shared" si="5"/>
        <v>1</v>
      </c>
    </row>
    <row r="1163" spans="2:11" x14ac:dyDescent="0.3">
      <c r="B1163" s="83">
        <v>210</v>
      </c>
      <c r="C1163" s="81">
        <v>9.379999999999999</v>
      </c>
      <c r="D1163" s="81">
        <v>9.299424901864846</v>
      </c>
      <c r="E1163" s="85">
        <v>8.0575098135152956E-2</v>
      </c>
      <c r="F1163" s="117">
        <f t="shared" si="4"/>
        <v>1</v>
      </c>
      <c r="G1163" s="83">
        <v>532</v>
      </c>
      <c r="H1163" s="81">
        <v>4.93</v>
      </c>
      <c r="I1163" s="81">
        <v>4.8703026625788599</v>
      </c>
      <c r="J1163" s="85">
        <v>5.9697337421139807E-2</v>
      </c>
      <c r="K1163" s="117">
        <f t="shared" si="5"/>
        <v>1</v>
      </c>
    </row>
    <row r="1164" spans="2:11" x14ac:dyDescent="0.3">
      <c r="B1164" s="83">
        <v>213</v>
      </c>
      <c r="C1164" s="81">
        <v>9.81</v>
      </c>
      <c r="D1164" s="81">
        <v>9.5984638802493283</v>
      </c>
      <c r="E1164" s="85">
        <v>0.21153611975067221</v>
      </c>
      <c r="F1164" s="117">
        <f t="shared" si="4"/>
        <v>1</v>
      </c>
      <c r="G1164" s="83">
        <v>538</v>
      </c>
      <c r="H1164" s="81">
        <v>7.02</v>
      </c>
      <c r="I1164" s="81">
        <v>7.2652706111240004</v>
      </c>
      <c r="J1164" s="85">
        <v>-0.24527061112400084</v>
      </c>
      <c r="K1164" s="117">
        <f t="shared" si="5"/>
        <v>1</v>
      </c>
    </row>
    <row r="1165" spans="2:11" x14ac:dyDescent="0.3">
      <c r="B1165" s="83">
        <v>216</v>
      </c>
      <c r="C1165" s="81">
        <v>4.26</v>
      </c>
      <c r="D1165" s="81">
        <v>4.1641179492799427</v>
      </c>
      <c r="E1165" s="85">
        <v>9.5882050720057066E-2</v>
      </c>
      <c r="F1165" s="117">
        <f t="shared" si="4"/>
        <v>1</v>
      </c>
      <c r="G1165" s="83">
        <v>544</v>
      </c>
      <c r="H1165" s="81">
        <v>4.3599999999999994</v>
      </c>
      <c r="I1165" s="81">
        <v>4.6819484537913549</v>
      </c>
      <c r="J1165" s="85">
        <v>-0.3219484537913555</v>
      </c>
      <c r="K1165" s="117">
        <f t="shared" si="5"/>
        <v>1</v>
      </c>
    </row>
    <row r="1166" spans="2:11" x14ac:dyDescent="0.3">
      <c r="B1166" s="83">
        <v>218</v>
      </c>
      <c r="C1166" s="81">
        <v>4.34</v>
      </c>
      <c r="D1166" s="81">
        <v>4.2346106962402139</v>
      </c>
      <c r="E1166" s="85">
        <v>0.10538930375978595</v>
      </c>
      <c r="F1166" s="117">
        <f t="shared" si="4"/>
        <v>1</v>
      </c>
      <c r="G1166" s="83">
        <v>546</v>
      </c>
      <c r="H1166" s="81">
        <v>6.17</v>
      </c>
      <c r="I1166" s="81">
        <v>6.273652831041133</v>
      </c>
      <c r="J1166" s="85">
        <v>-0.1036528310411331</v>
      </c>
      <c r="K1166" s="117">
        <f t="shared" si="5"/>
        <v>1</v>
      </c>
    </row>
    <row r="1167" spans="2:11" x14ac:dyDescent="0.3">
      <c r="B1167" s="83">
        <v>219</v>
      </c>
      <c r="C1167" s="81">
        <v>4.51</v>
      </c>
      <c r="D1167" s="81">
        <v>4.6118443835875382</v>
      </c>
      <c r="E1167" s="85">
        <v>-0.10184438358753845</v>
      </c>
      <c r="F1167" s="117">
        <f t="shared" si="4"/>
        <v>1</v>
      </c>
      <c r="G1167" s="83">
        <v>553</v>
      </c>
      <c r="H1167" s="81">
        <v>4.1399999999999997</v>
      </c>
      <c r="I1167" s="81">
        <v>4.1406725205833705</v>
      </c>
      <c r="J1167" s="85">
        <v>-6.725205833708614E-4</v>
      </c>
      <c r="K1167" s="117">
        <f t="shared" si="5"/>
        <v>1</v>
      </c>
    </row>
    <row r="1168" spans="2:11" x14ac:dyDescent="0.3">
      <c r="B1168" s="83">
        <v>220</v>
      </c>
      <c r="C1168" s="81">
        <v>4.1900000000000004</v>
      </c>
      <c r="D1168" s="81">
        <v>4.4828788654059526</v>
      </c>
      <c r="E1168" s="85">
        <v>-0.2928788654059522</v>
      </c>
      <c r="F1168" s="117">
        <f t="shared" si="4"/>
        <v>1</v>
      </c>
      <c r="G1168" s="83">
        <v>559</v>
      </c>
      <c r="H1168" s="81">
        <v>9.3699999999999992</v>
      </c>
      <c r="I1168" s="81">
        <v>9.1710290692541374</v>
      </c>
      <c r="J1168" s="85">
        <v>0.19897093074586181</v>
      </c>
      <c r="K1168" s="117">
        <f t="shared" si="5"/>
        <v>1</v>
      </c>
    </row>
    <row r="1169" spans="2:11" x14ac:dyDescent="0.3">
      <c r="B1169" s="83">
        <v>221</v>
      </c>
      <c r="C1169" s="81">
        <v>5.48</v>
      </c>
      <c r="D1169" s="81">
        <v>5.6188750247953152</v>
      </c>
      <c r="E1169" s="85">
        <v>-0.13887502479531477</v>
      </c>
      <c r="F1169" s="117">
        <f t="shared" si="4"/>
        <v>1</v>
      </c>
      <c r="G1169" s="83">
        <v>566</v>
      </c>
      <c r="H1169" s="81">
        <v>4.1099999999999994</v>
      </c>
      <c r="I1169" s="81">
        <v>4.4300775833916504</v>
      </c>
      <c r="J1169" s="85">
        <v>-0.32007758339165093</v>
      </c>
      <c r="K1169" s="117">
        <f t="shared" si="5"/>
        <v>1</v>
      </c>
    </row>
    <row r="1170" spans="2:11" x14ac:dyDescent="0.3">
      <c r="B1170" s="83">
        <v>222</v>
      </c>
      <c r="C1170" s="81">
        <v>5.19</v>
      </c>
      <c r="D1170" s="81">
        <v>5.0201258832704845</v>
      </c>
      <c r="E1170" s="85">
        <v>0.16987411672951591</v>
      </c>
      <c r="F1170" s="117">
        <f t="shared" si="4"/>
        <v>1</v>
      </c>
      <c r="G1170" s="83">
        <v>568</v>
      </c>
      <c r="H1170" s="81">
        <v>5.1099999999999994</v>
      </c>
      <c r="I1170" s="81">
        <v>5.3124141181582347</v>
      </c>
      <c r="J1170" s="85">
        <v>-0.20241411815823529</v>
      </c>
      <c r="K1170" s="117">
        <f t="shared" si="5"/>
        <v>1</v>
      </c>
    </row>
    <row r="1171" spans="2:11" x14ac:dyDescent="0.3">
      <c r="B1171" s="83">
        <v>225</v>
      </c>
      <c r="C1171" s="81">
        <v>7.57</v>
      </c>
      <c r="D1171" s="81">
        <v>7.9094092937193334</v>
      </c>
      <c r="E1171" s="85">
        <v>-0.33940929371933315</v>
      </c>
      <c r="F1171" s="117">
        <f t="shared" si="4"/>
        <v>1</v>
      </c>
      <c r="G1171" s="83">
        <v>569</v>
      </c>
      <c r="H1171" s="81">
        <v>4.88</v>
      </c>
      <c r="I1171" s="81">
        <v>5.0155059654606564</v>
      </c>
      <c r="J1171" s="85">
        <v>-0.13550596546065652</v>
      </c>
      <c r="K1171" s="117">
        <f t="shared" si="5"/>
        <v>1</v>
      </c>
    </row>
    <row r="1172" spans="2:11" x14ac:dyDescent="0.3">
      <c r="B1172" s="83">
        <v>226</v>
      </c>
      <c r="C1172" s="81">
        <v>9.11</v>
      </c>
      <c r="D1172" s="81">
        <v>9.3654404247139809</v>
      </c>
      <c r="E1172" s="85">
        <v>-0.25544042471398143</v>
      </c>
      <c r="F1172" s="117">
        <f t="shared" si="4"/>
        <v>1</v>
      </c>
      <c r="G1172" s="83">
        <v>570</v>
      </c>
      <c r="H1172" s="81">
        <v>6.15</v>
      </c>
      <c r="I1172" s="81">
        <v>6.0678698801429558</v>
      </c>
      <c r="J1172" s="85">
        <v>8.2130119857044548E-2</v>
      </c>
      <c r="K1172" s="117">
        <f t="shared" si="5"/>
        <v>1</v>
      </c>
    </row>
    <row r="1173" spans="2:11" x14ac:dyDescent="0.3">
      <c r="B1173" s="83">
        <v>227</v>
      </c>
      <c r="C1173" s="81">
        <v>9.9400000000000013</v>
      </c>
      <c r="D1173" s="81">
        <v>9.5917732615194495</v>
      </c>
      <c r="E1173" s="85">
        <v>0.34822673848055175</v>
      </c>
      <c r="F1173" s="117">
        <f t="shared" si="4"/>
        <v>1</v>
      </c>
      <c r="G1173" s="83">
        <v>574</v>
      </c>
      <c r="H1173" s="81">
        <v>9.31</v>
      </c>
      <c r="I1173" s="81">
        <v>9.1710290692541374</v>
      </c>
      <c r="J1173" s="85">
        <v>0.13897093074586309</v>
      </c>
      <c r="K1173" s="117">
        <f t="shared" si="5"/>
        <v>1</v>
      </c>
    </row>
    <row r="1174" spans="2:11" x14ac:dyDescent="0.3">
      <c r="B1174" s="83">
        <v>229</v>
      </c>
      <c r="C1174" s="81">
        <v>5.3</v>
      </c>
      <c r="D1174" s="81">
        <v>5.3286692483940818</v>
      </c>
      <c r="E1174" s="85">
        <v>-2.8669248394082025E-2</v>
      </c>
      <c r="F1174" s="117">
        <f t="shared" si="4"/>
        <v>1</v>
      </c>
      <c r="G1174" s="83">
        <v>575</v>
      </c>
      <c r="H1174" s="81">
        <v>9.4749999999999996</v>
      </c>
      <c r="I1174" s="81">
        <v>9.7953688168989927</v>
      </c>
      <c r="J1174" s="85">
        <v>-0.3203688168989931</v>
      </c>
      <c r="K1174" s="117">
        <f t="shared" si="5"/>
        <v>1</v>
      </c>
    </row>
    <row r="1175" spans="2:11" x14ac:dyDescent="0.3">
      <c r="B1175" s="83">
        <v>230</v>
      </c>
      <c r="C1175" s="81">
        <v>4.92</v>
      </c>
      <c r="D1175" s="81">
        <v>4.9657108843972484</v>
      </c>
      <c r="E1175" s="85">
        <v>-4.5710884397248464E-2</v>
      </c>
      <c r="F1175" s="117">
        <f t="shared" si="4"/>
        <v>1</v>
      </c>
      <c r="G1175" s="83">
        <v>584</v>
      </c>
      <c r="H1175" s="81">
        <v>4.7650000000000006</v>
      </c>
      <c r="I1175" s="81">
        <v>4.8306484119287694</v>
      </c>
      <c r="J1175" s="85">
        <v>-6.5648411928768802E-2</v>
      </c>
      <c r="K1175" s="117">
        <f t="shared" si="5"/>
        <v>1</v>
      </c>
    </row>
    <row r="1176" spans="2:11" x14ac:dyDescent="0.3">
      <c r="B1176" s="83">
        <v>232</v>
      </c>
      <c r="C1176" s="81">
        <v>9.2250000000000014</v>
      </c>
      <c r="D1176" s="81">
        <v>9.4777797903036127</v>
      </c>
      <c r="E1176" s="85">
        <v>-0.25277979030361131</v>
      </c>
      <c r="F1176" s="117">
        <f t="shared" si="4"/>
        <v>1</v>
      </c>
      <c r="G1176" s="83">
        <v>585</v>
      </c>
      <c r="H1176" s="81">
        <v>5.8550000000000004</v>
      </c>
      <c r="I1176" s="81">
        <v>5.7693560682438312</v>
      </c>
      <c r="J1176" s="85">
        <v>8.5643931756169245E-2</v>
      </c>
      <c r="K1176" s="117">
        <f t="shared" si="5"/>
        <v>1</v>
      </c>
    </row>
    <row r="1177" spans="2:11" x14ac:dyDescent="0.3">
      <c r="B1177" s="83">
        <v>234</v>
      </c>
      <c r="C1177" s="81">
        <v>4.6099999999999994</v>
      </c>
      <c r="D1177" s="81">
        <v>4.7283932817870706</v>
      </c>
      <c r="E1177" s="85">
        <v>-0.1183932817870712</v>
      </c>
      <c r="F1177" s="117">
        <f t="shared" si="4"/>
        <v>1</v>
      </c>
      <c r="G1177" s="83">
        <v>586</v>
      </c>
      <c r="H1177" s="81">
        <v>5.52</v>
      </c>
      <c r="I1177" s="81">
        <v>5.2529975030359495</v>
      </c>
      <c r="J1177" s="85">
        <v>0.2670024969640501</v>
      </c>
      <c r="K1177" s="117">
        <f t="shared" si="5"/>
        <v>1</v>
      </c>
    </row>
    <row r="1178" spans="2:11" x14ac:dyDescent="0.3">
      <c r="B1178" s="83">
        <v>235</v>
      </c>
      <c r="C1178" s="81">
        <v>7.44</v>
      </c>
      <c r="D1178" s="81">
        <v>8.0615999404436636</v>
      </c>
      <c r="E1178" s="85">
        <v>-0.62159994044366318</v>
      </c>
      <c r="F1178" s="117">
        <f t="shared" si="4"/>
        <v>1</v>
      </c>
      <c r="G1178" s="83">
        <v>592</v>
      </c>
      <c r="H1178" s="81">
        <v>10.45</v>
      </c>
      <c r="I1178" s="81">
        <v>10.341448310123617</v>
      </c>
      <c r="J1178" s="85">
        <v>0.10855168987638208</v>
      </c>
      <c r="K1178" s="117">
        <f t="shared" si="5"/>
        <v>1</v>
      </c>
    </row>
    <row r="1179" spans="2:11" x14ac:dyDescent="0.3">
      <c r="B1179" s="83">
        <v>236</v>
      </c>
      <c r="C1179" s="81">
        <v>8.19</v>
      </c>
      <c r="D1179" s="81">
        <v>8.7313785993170843</v>
      </c>
      <c r="E1179" s="85">
        <v>-0.54137859931708476</v>
      </c>
      <c r="F1179" s="117">
        <f t="shared" si="4"/>
        <v>1</v>
      </c>
      <c r="G1179" s="83">
        <v>594</v>
      </c>
      <c r="H1179" s="81">
        <v>3.9400000000000004</v>
      </c>
      <c r="I1179" s="81">
        <v>4.4071310594275221</v>
      </c>
      <c r="J1179" s="85">
        <v>-0.46713105942752176</v>
      </c>
      <c r="K1179" s="117">
        <f t="shared" si="5"/>
        <v>1</v>
      </c>
    </row>
    <row r="1180" spans="2:11" x14ac:dyDescent="0.3">
      <c r="B1180" s="83">
        <v>237</v>
      </c>
      <c r="C1180" s="81">
        <v>4.2450000000000001</v>
      </c>
      <c r="D1180" s="81">
        <v>4.1459529957721912</v>
      </c>
      <c r="E1180" s="85">
        <v>9.9047004227808877E-2</v>
      </c>
      <c r="F1180" s="117">
        <f t="shared" si="4"/>
        <v>1</v>
      </c>
      <c r="G1180" s="83">
        <v>599</v>
      </c>
      <c r="H1180" s="81">
        <v>4.51</v>
      </c>
      <c r="I1180" s="81">
        <v>5.0242445274285288</v>
      </c>
      <c r="J1180" s="85">
        <v>-0.514244527428529</v>
      </c>
      <c r="K1180" s="117">
        <f t="shared" si="5"/>
        <v>1</v>
      </c>
    </row>
    <row r="1181" spans="2:11" x14ac:dyDescent="0.3">
      <c r="B1181" s="83">
        <v>239</v>
      </c>
      <c r="C1181" s="81">
        <v>5.75</v>
      </c>
      <c r="D1181" s="81">
        <v>6.1175587737356638</v>
      </c>
      <c r="E1181" s="85">
        <v>-0.36755877373566381</v>
      </c>
      <c r="F1181" s="117">
        <f t="shared" si="4"/>
        <v>1</v>
      </c>
      <c r="G1181" s="83">
        <v>600</v>
      </c>
      <c r="H1181" s="81">
        <v>5.07</v>
      </c>
      <c r="I1181" s="81">
        <v>5.3209943147885284</v>
      </c>
      <c r="J1181" s="85">
        <v>-0.25099431478852807</v>
      </c>
      <c r="K1181" s="117">
        <f t="shared" si="5"/>
        <v>1</v>
      </c>
    </row>
    <row r="1182" spans="2:11" x14ac:dyDescent="0.3">
      <c r="B1182" s="83">
        <v>240</v>
      </c>
      <c r="C1182" s="81">
        <v>6.67</v>
      </c>
      <c r="D1182" s="81">
        <v>7.133206021463157</v>
      </c>
      <c r="E1182" s="85">
        <v>-0.46320602146315704</v>
      </c>
      <c r="F1182" s="117">
        <f t="shared" si="4"/>
        <v>1</v>
      </c>
      <c r="G1182" s="83">
        <v>607</v>
      </c>
      <c r="H1182" s="81">
        <v>10.274999999999999</v>
      </c>
      <c r="I1182" s="81">
        <v>10.339855350564015</v>
      </c>
      <c r="J1182" s="85">
        <v>-6.4855350564016589E-2</v>
      </c>
      <c r="K1182" s="117">
        <f t="shared" si="5"/>
        <v>1</v>
      </c>
    </row>
    <row r="1183" spans="2:11" x14ac:dyDescent="0.3">
      <c r="B1183" s="83">
        <v>242</v>
      </c>
      <c r="C1183" s="81">
        <v>9.43</v>
      </c>
      <c r="D1183" s="81">
        <v>9.9666328712081373</v>
      </c>
      <c r="E1183" s="85">
        <v>-0.53663287120813763</v>
      </c>
      <c r="F1183" s="117">
        <f t="shared" si="4"/>
        <v>1</v>
      </c>
      <c r="G1183" s="83">
        <v>608</v>
      </c>
      <c r="H1183" s="81">
        <v>10.215</v>
      </c>
      <c r="I1183" s="81">
        <v>10.357276139342449</v>
      </c>
      <c r="J1183" s="85">
        <v>-0.14227613934244943</v>
      </c>
      <c r="K1183" s="117">
        <f t="shared" si="5"/>
        <v>1</v>
      </c>
    </row>
    <row r="1184" spans="2:11" x14ac:dyDescent="0.3">
      <c r="B1184" s="83">
        <v>244</v>
      </c>
      <c r="C1184" s="81">
        <v>4.2149999999999999</v>
      </c>
      <c r="D1184" s="81">
        <v>4.2396335804453313</v>
      </c>
      <c r="E1184" s="85">
        <v>-2.4633580445331482E-2</v>
      </c>
      <c r="F1184" s="117">
        <f t="shared" si="4"/>
        <v>1</v>
      </c>
      <c r="G1184" s="83">
        <v>610</v>
      </c>
      <c r="H1184" s="81">
        <v>4.22</v>
      </c>
      <c r="I1184" s="81">
        <v>4.0534990398573996</v>
      </c>
      <c r="J1184" s="85">
        <v>0.16650096014260019</v>
      </c>
      <c r="K1184" s="117">
        <f t="shared" si="5"/>
        <v>1</v>
      </c>
    </row>
    <row r="1185" spans="2:11" x14ac:dyDescent="0.3">
      <c r="B1185" s="83">
        <v>245</v>
      </c>
      <c r="C1185" s="81">
        <v>4.2300000000000004</v>
      </c>
      <c r="D1185" s="81">
        <v>4.3038215050893953</v>
      </c>
      <c r="E1185" s="85">
        <v>-7.382150508939489E-2</v>
      </c>
      <c r="F1185" s="117">
        <f t="shared" si="4"/>
        <v>1</v>
      </c>
      <c r="G1185" s="83">
        <v>614</v>
      </c>
      <c r="H1185" s="81">
        <v>5.15</v>
      </c>
      <c r="I1185" s="81">
        <v>5.0341017991646781</v>
      </c>
      <c r="J1185" s="85">
        <v>0.11589820083532221</v>
      </c>
      <c r="K1185" s="117">
        <f t="shared" si="5"/>
        <v>1</v>
      </c>
    </row>
    <row r="1186" spans="2:11" x14ac:dyDescent="0.3">
      <c r="B1186" s="83">
        <v>246</v>
      </c>
      <c r="C1186" s="81">
        <v>4.21</v>
      </c>
      <c r="D1186" s="81">
        <v>4.4603725032411248</v>
      </c>
      <c r="E1186" s="85">
        <v>-0.25037250324112481</v>
      </c>
      <c r="F1186" s="117">
        <f t="shared" si="4"/>
        <v>1</v>
      </c>
      <c r="G1186" s="83">
        <v>615</v>
      </c>
      <c r="H1186" s="81">
        <v>6.6050000000000004</v>
      </c>
      <c r="I1186" s="81">
        <v>7.0464614134718087</v>
      </c>
      <c r="J1186" s="85">
        <v>-0.44146141347180823</v>
      </c>
      <c r="K1186" s="117">
        <f t="shared" si="5"/>
        <v>1</v>
      </c>
    </row>
    <row r="1187" spans="2:11" x14ac:dyDescent="0.3">
      <c r="B1187" s="83">
        <v>247</v>
      </c>
      <c r="C1187" s="81">
        <v>4.4400000000000004</v>
      </c>
      <c r="D1187" s="81">
        <v>4.5822310725426361</v>
      </c>
      <c r="E1187" s="85">
        <v>-0.14223107254263567</v>
      </c>
      <c r="F1187" s="117">
        <f t="shared" si="4"/>
        <v>1</v>
      </c>
      <c r="G1187" s="83">
        <v>618</v>
      </c>
      <c r="H1187" s="81">
        <v>7.31</v>
      </c>
      <c r="I1187" s="81">
        <v>7.9868124968630987</v>
      </c>
      <c r="J1187" s="85">
        <v>-0.67681249686309908</v>
      </c>
      <c r="K1187" s="117">
        <f t="shared" si="5"/>
        <v>1</v>
      </c>
    </row>
    <row r="1188" spans="2:11" x14ac:dyDescent="0.3">
      <c r="B1188" s="83">
        <v>248</v>
      </c>
      <c r="C1188" s="81">
        <v>4.62</v>
      </c>
      <c r="D1188" s="81">
        <v>4.7332796654935603</v>
      </c>
      <c r="E1188" s="85">
        <v>-0.11327966549356017</v>
      </c>
      <c r="F1188" s="117">
        <f t="shared" si="4"/>
        <v>1</v>
      </c>
      <c r="G1188" s="83">
        <v>621</v>
      </c>
      <c r="H1188" s="81">
        <v>10.030000000000001</v>
      </c>
      <c r="I1188" s="81">
        <v>10.221974488298377</v>
      </c>
      <c r="J1188" s="85">
        <v>-0.19197448829837604</v>
      </c>
      <c r="K1188" s="117">
        <f t="shared" si="5"/>
        <v>1</v>
      </c>
    </row>
    <row r="1189" spans="2:11" x14ac:dyDescent="0.3">
      <c r="B1189" s="83">
        <v>249</v>
      </c>
      <c r="C1189" s="81">
        <v>5.9700000000000006</v>
      </c>
      <c r="D1189" s="81">
        <v>5.8601388656288185</v>
      </c>
      <c r="E1189" s="85">
        <v>0.10986113437118217</v>
      </c>
      <c r="F1189" s="117">
        <f t="shared" si="4"/>
        <v>1</v>
      </c>
      <c r="G1189" s="83">
        <v>624</v>
      </c>
      <c r="H1189" s="81">
        <v>6.165</v>
      </c>
      <c r="I1189" s="81">
        <v>5.8791549797958069</v>
      </c>
      <c r="J1189" s="85">
        <v>0.28584502020419311</v>
      </c>
      <c r="K1189" s="117">
        <f t="shared" si="5"/>
        <v>1</v>
      </c>
    </row>
    <row r="1190" spans="2:11" x14ac:dyDescent="0.3">
      <c r="B1190" s="83">
        <v>251</v>
      </c>
      <c r="C1190" s="81">
        <v>8.16</v>
      </c>
      <c r="D1190" s="81">
        <v>8.1363187479613188</v>
      </c>
      <c r="E1190" s="85">
        <v>2.3681252038681322E-2</v>
      </c>
      <c r="F1190" s="117">
        <f t="shared" si="4"/>
        <v>1</v>
      </c>
      <c r="G1190" s="83">
        <v>625</v>
      </c>
      <c r="H1190" s="81">
        <v>4.9800000000000004</v>
      </c>
      <c r="I1190" s="81">
        <v>4.6693716783210988</v>
      </c>
      <c r="J1190" s="85">
        <v>0.31062832167890164</v>
      </c>
      <c r="K1190" s="117">
        <f t="shared" si="5"/>
        <v>1</v>
      </c>
    </row>
    <row r="1191" spans="2:11" x14ac:dyDescent="0.3">
      <c r="B1191" s="83">
        <v>252</v>
      </c>
      <c r="C1191" s="81">
        <v>6.6099999999999994</v>
      </c>
      <c r="D1191" s="81">
        <v>6.5722360031594365</v>
      </c>
      <c r="E1191" s="85">
        <v>3.7763996840562974E-2</v>
      </c>
      <c r="F1191" s="117">
        <f t="shared" si="4"/>
        <v>1</v>
      </c>
      <c r="G1191" s="83">
        <v>630</v>
      </c>
      <c r="H1191" s="81">
        <v>4.1550000000000002</v>
      </c>
      <c r="I1191" s="81">
        <v>4.0997428390045787</v>
      </c>
      <c r="J1191" s="85">
        <v>5.525716099542155E-2</v>
      </c>
      <c r="K1191" s="117">
        <f t="shared" si="5"/>
        <v>1</v>
      </c>
    </row>
    <row r="1192" spans="2:11" x14ac:dyDescent="0.3">
      <c r="B1192" s="83">
        <v>253</v>
      </c>
      <c r="C1192" s="81">
        <v>9.1300000000000008</v>
      </c>
      <c r="D1192" s="81">
        <v>9.021961425901365</v>
      </c>
      <c r="E1192" s="85">
        <v>0.10803857409863582</v>
      </c>
      <c r="F1192" s="117">
        <f t="shared" si="4"/>
        <v>1</v>
      </c>
      <c r="G1192" s="83">
        <v>647</v>
      </c>
      <c r="H1192" s="81">
        <v>7.7650000000000006</v>
      </c>
      <c r="I1192" s="81">
        <v>8.0097750059521537</v>
      </c>
      <c r="J1192" s="85">
        <v>-0.24477500595215318</v>
      </c>
      <c r="K1192" s="117">
        <f t="shared" si="5"/>
        <v>1</v>
      </c>
    </row>
    <row r="1193" spans="2:11" x14ac:dyDescent="0.3">
      <c r="B1193" s="83">
        <v>255</v>
      </c>
      <c r="C1193" s="81">
        <v>9.3099999999999987</v>
      </c>
      <c r="D1193" s="81">
        <v>9.3974042023894508</v>
      </c>
      <c r="E1193" s="85">
        <v>-8.7404202389452124E-2</v>
      </c>
      <c r="F1193" s="117">
        <f t="shared" si="4"/>
        <v>1</v>
      </c>
      <c r="G1193" s="83">
        <v>649</v>
      </c>
      <c r="H1193" s="81">
        <v>8.7650000000000006</v>
      </c>
      <c r="I1193" s="81">
        <v>8.6769194005087087</v>
      </c>
      <c r="J1193" s="85">
        <v>8.8080599491291878E-2</v>
      </c>
      <c r="K1193" s="117">
        <f t="shared" si="5"/>
        <v>1</v>
      </c>
    </row>
    <row r="1194" spans="2:11" x14ac:dyDescent="0.3">
      <c r="B1194" s="83">
        <v>256</v>
      </c>
      <c r="C1194" s="81">
        <v>9.17</v>
      </c>
      <c r="D1194" s="81">
        <v>9.5928443777183947</v>
      </c>
      <c r="E1194" s="85">
        <v>-0.42284437771839478</v>
      </c>
      <c r="F1194" s="117">
        <f t="shared" si="4"/>
        <v>1</v>
      </c>
      <c r="G1194" s="83">
        <v>650</v>
      </c>
      <c r="H1194" s="81">
        <v>9.42</v>
      </c>
      <c r="I1194" s="81">
        <v>9.1498366582058992</v>
      </c>
      <c r="J1194" s="85">
        <v>0.27016334179410073</v>
      </c>
      <c r="K1194" s="117">
        <f t="shared" si="5"/>
        <v>1</v>
      </c>
    </row>
    <row r="1195" spans="2:11" x14ac:dyDescent="0.3">
      <c r="B1195" s="83">
        <v>257</v>
      </c>
      <c r="C1195" s="81">
        <v>9.26</v>
      </c>
      <c r="D1195" s="81">
        <v>9.6405642948900656</v>
      </c>
      <c r="E1195" s="85">
        <v>-0.38056429489006582</v>
      </c>
      <c r="F1195" s="117">
        <f t="shared" si="4"/>
        <v>1</v>
      </c>
      <c r="G1195" s="83">
        <v>653</v>
      </c>
      <c r="H1195" s="81">
        <v>4.0999999999999996</v>
      </c>
      <c r="I1195" s="81">
        <v>4.10109900060238</v>
      </c>
      <c r="J1195" s="85">
        <v>-1.0990006023803289E-3</v>
      </c>
      <c r="K1195" s="117">
        <f t="shared" si="5"/>
        <v>1</v>
      </c>
    </row>
    <row r="1196" spans="2:11" x14ac:dyDescent="0.3">
      <c r="B1196" s="83">
        <v>258</v>
      </c>
      <c r="C1196" s="81">
        <v>4.33</v>
      </c>
      <c r="D1196" s="81">
        <v>4.2583583987405795</v>
      </c>
      <c r="E1196" s="85">
        <v>7.164160125942054E-2</v>
      </c>
      <c r="F1196" s="117">
        <f t="shared" ref="F1196:F1259" si="6">IF(E1196&lt;-1,0,IF(E1196&gt;0.5,0,1))</f>
        <v>1</v>
      </c>
      <c r="G1196" s="83">
        <v>654</v>
      </c>
      <c r="H1196" s="81">
        <v>4.1500000000000004</v>
      </c>
      <c r="I1196" s="81">
        <v>4.1546615507493883</v>
      </c>
      <c r="J1196" s="85">
        <v>-4.6615507493878994E-3</v>
      </c>
      <c r="K1196" s="117">
        <f t="shared" ref="K1196:K1259" si="7">IF(J1196&lt;-1,0,IF(J1196&gt;0.5,0,1))</f>
        <v>1</v>
      </c>
    </row>
    <row r="1197" spans="2:11" x14ac:dyDescent="0.3">
      <c r="B1197" s="83">
        <v>259</v>
      </c>
      <c r="C1197" s="81">
        <v>4.1449999999999996</v>
      </c>
      <c r="D1197" s="81">
        <v>4.366846341834993</v>
      </c>
      <c r="E1197" s="85">
        <v>-0.22184634183499341</v>
      </c>
      <c r="F1197" s="117">
        <f t="shared" si="6"/>
        <v>1</v>
      </c>
      <c r="G1197" s="83">
        <v>655</v>
      </c>
      <c r="H1197" s="81">
        <v>4.2</v>
      </c>
      <c r="I1197" s="81">
        <v>4.3057736133600066</v>
      </c>
      <c r="J1197" s="85">
        <v>-0.10577361336000646</v>
      </c>
      <c r="K1197" s="117">
        <f t="shared" si="7"/>
        <v>1</v>
      </c>
    </row>
    <row r="1198" spans="2:11" x14ac:dyDescent="0.3">
      <c r="B1198" s="83">
        <v>260</v>
      </c>
      <c r="C1198" s="81">
        <v>4.335</v>
      </c>
      <c r="D1198" s="81">
        <v>4.4910963031965352</v>
      </c>
      <c r="E1198" s="85">
        <v>-0.15609630319653522</v>
      </c>
      <c r="F1198" s="117">
        <f t="shared" si="6"/>
        <v>1</v>
      </c>
      <c r="G1198" s="83">
        <v>657</v>
      </c>
      <c r="H1198" s="81">
        <v>5.0350000000000001</v>
      </c>
      <c r="I1198" s="81">
        <v>4.989890597619226</v>
      </c>
      <c r="J1198" s="85">
        <v>4.51094023807741E-2</v>
      </c>
      <c r="K1198" s="117">
        <f t="shared" si="7"/>
        <v>1</v>
      </c>
    </row>
    <row r="1199" spans="2:11" x14ac:dyDescent="0.3">
      <c r="B1199" s="83">
        <v>261</v>
      </c>
      <c r="C1199" s="81">
        <v>4.33</v>
      </c>
      <c r="D1199" s="81">
        <v>4.7334946553020547</v>
      </c>
      <c r="E1199" s="85">
        <v>-0.40349465530205464</v>
      </c>
      <c r="F1199" s="117">
        <f t="shared" si="6"/>
        <v>1</v>
      </c>
      <c r="G1199" s="83">
        <v>658</v>
      </c>
      <c r="H1199" s="81">
        <v>5.5</v>
      </c>
      <c r="I1199" s="81">
        <v>5.4165146328831764</v>
      </c>
      <c r="J1199" s="85">
        <v>8.3485367116823639E-2</v>
      </c>
      <c r="K1199" s="117">
        <f t="shared" si="7"/>
        <v>1</v>
      </c>
    </row>
    <row r="1200" spans="2:11" x14ac:dyDescent="0.3">
      <c r="B1200" s="83">
        <v>262</v>
      </c>
      <c r="C1200" s="81">
        <v>4.57</v>
      </c>
      <c r="D1200" s="81">
        <v>4.9670725572193621</v>
      </c>
      <c r="E1200" s="85">
        <v>-0.39707255721936185</v>
      </c>
      <c r="F1200" s="117">
        <f t="shared" si="6"/>
        <v>1</v>
      </c>
      <c r="G1200" s="83">
        <v>660</v>
      </c>
      <c r="H1200" s="81">
        <v>7.1850000000000005</v>
      </c>
      <c r="I1200" s="81">
        <v>7.6363061527818035</v>
      </c>
      <c r="J1200" s="85">
        <v>-0.45130615278180297</v>
      </c>
      <c r="K1200" s="117">
        <f t="shared" si="7"/>
        <v>1</v>
      </c>
    </row>
    <row r="1201" spans="2:11" x14ac:dyDescent="0.3">
      <c r="B1201" s="83">
        <v>263</v>
      </c>
      <c r="C1201" s="81">
        <v>4.8550000000000004</v>
      </c>
      <c r="D1201" s="81">
        <v>5.1954476201092508</v>
      </c>
      <c r="E1201" s="85">
        <v>-0.34044762010925034</v>
      </c>
      <c r="F1201" s="117">
        <f t="shared" si="6"/>
        <v>1</v>
      </c>
      <c r="G1201" s="83">
        <v>661</v>
      </c>
      <c r="H1201" s="81">
        <v>8.1849999999999987</v>
      </c>
      <c r="I1201" s="81">
        <v>8.4878650031840142</v>
      </c>
      <c r="J1201" s="85">
        <v>-0.30286500318401544</v>
      </c>
      <c r="K1201" s="117">
        <f t="shared" si="7"/>
        <v>1</v>
      </c>
    </row>
    <row r="1202" spans="2:11" x14ac:dyDescent="0.3">
      <c r="B1202" s="83">
        <v>265</v>
      </c>
      <c r="C1202" s="81">
        <v>7.6050000000000004</v>
      </c>
      <c r="D1202" s="81">
        <v>7.4754870113592968</v>
      </c>
      <c r="E1202" s="85">
        <v>0.1295129886407036</v>
      </c>
      <c r="F1202" s="117">
        <f t="shared" si="6"/>
        <v>1</v>
      </c>
      <c r="G1202" s="83">
        <v>664</v>
      </c>
      <c r="H1202" s="81">
        <v>10.18</v>
      </c>
      <c r="I1202" s="81">
        <v>9.6734037284767247</v>
      </c>
      <c r="J1202" s="85">
        <v>0.50659627152327502</v>
      </c>
      <c r="K1202" s="117">
        <f t="shared" si="7"/>
        <v>0</v>
      </c>
    </row>
    <row r="1203" spans="2:11" x14ac:dyDescent="0.3">
      <c r="B1203" s="83">
        <v>266</v>
      </c>
      <c r="C1203" s="81">
        <v>5.8450000000000006</v>
      </c>
      <c r="D1203" s="81">
        <v>5.8475623329723634</v>
      </c>
      <c r="E1203" s="85">
        <v>-2.5623329723627464E-3</v>
      </c>
      <c r="F1203" s="117">
        <f t="shared" si="6"/>
        <v>1</v>
      </c>
      <c r="G1203" s="83">
        <v>667</v>
      </c>
      <c r="H1203" s="81">
        <v>4.3100000000000005</v>
      </c>
      <c r="I1203" s="81">
        <v>4.1529904378782447</v>
      </c>
      <c r="J1203" s="85">
        <v>0.15700956212175576</v>
      </c>
      <c r="K1203" s="117">
        <f t="shared" si="7"/>
        <v>1</v>
      </c>
    </row>
    <row r="1204" spans="2:11" x14ac:dyDescent="0.3">
      <c r="B1204" s="83">
        <v>267</v>
      </c>
      <c r="C1204" s="81">
        <v>9.5249999999999986</v>
      </c>
      <c r="D1204" s="81">
        <v>9.3030936988603763</v>
      </c>
      <c r="E1204" s="85">
        <v>0.22190630113962229</v>
      </c>
      <c r="F1204" s="117">
        <f t="shared" si="6"/>
        <v>1</v>
      </c>
      <c r="G1204" s="83">
        <v>668</v>
      </c>
      <c r="H1204" s="81">
        <v>4.29</v>
      </c>
      <c r="I1204" s="81">
        <v>4.23620618324086</v>
      </c>
      <c r="J1204" s="85">
        <v>5.3793816759140078E-2</v>
      </c>
      <c r="K1204" s="117">
        <f t="shared" si="7"/>
        <v>1</v>
      </c>
    </row>
    <row r="1205" spans="2:11" x14ac:dyDescent="0.3">
      <c r="B1205" s="83">
        <v>268</v>
      </c>
      <c r="C1205" s="81">
        <v>8.5449999999999999</v>
      </c>
      <c r="D1205" s="81">
        <v>8.1935859505805517</v>
      </c>
      <c r="E1205" s="85">
        <v>0.3514140494194482</v>
      </c>
      <c r="F1205" s="117">
        <f t="shared" si="6"/>
        <v>1</v>
      </c>
      <c r="G1205" s="83">
        <v>673</v>
      </c>
      <c r="H1205" s="81">
        <v>9.17</v>
      </c>
      <c r="I1205" s="81">
        <v>8.8904282729730006</v>
      </c>
      <c r="J1205" s="85">
        <v>0.27957172702699928</v>
      </c>
      <c r="K1205" s="117">
        <f t="shared" si="7"/>
        <v>1</v>
      </c>
    </row>
    <row r="1206" spans="2:11" x14ac:dyDescent="0.3">
      <c r="B1206" s="83">
        <v>271</v>
      </c>
      <c r="C1206" s="81">
        <v>10.210000000000001</v>
      </c>
      <c r="D1206" s="81">
        <v>9.7603126420927389</v>
      </c>
      <c r="E1206" s="85">
        <v>0.449687357907262</v>
      </c>
      <c r="F1206" s="117">
        <f t="shared" si="6"/>
        <v>1</v>
      </c>
      <c r="G1206" s="83">
        <v>677</v>
      </c>
      <c r="H1206" s="81">
        <v>3.8600000000000003</v>
      </c>
      <c r="I1206" s="81">
        <v>4.3820731921810445</v>
      </c>
      <c r="J1206" s="85">
        <v>-0.5220731921810442</v>
      </c>
      <c r="K1206" s="117">
        <f t="shared" si="7"/>
        <v>1</v>
      </c>
    </row>
    <row r="1207" spans="2:11" x14ac:dyDescent="0.3">
      <c r="B1207" s="83">
        <v>272</v>
      </c>
      <c r="C1207" s="81">
        <v>9.6449999999999996</v>
      </c>
      <c r="D1207" s="81">
        <v>9.6118228076636534</v>
      </c>
      <c r="E1207" s="85">
        <v>3.3177192336346195E-2</v>
      </c>
      <c r="F1207" s="117">
        <f t="shared" si="6"/>
        <v>1</v>
      </c>
      <c r="G1207" s="83">
        <v>678</v>
      </c>
      <c r="H1207" s="81">
        <v>4.04</v>
      </c>
      <c r="I1207" s="81">
        <v>4.2474046631230991</v>
      </c>
      <c r="J1207" s="85">
        <v>-0.20740466312309902</v>
      </c>
      <c r="K1207" s="117">
        <f t="shared" si="7"/>
        <v>1</v>
      </c>
    </row>
    <row r="1208" spans="2:11" x14ac:dyDescent="0.3">
      <c r="B1208" s="83">
        <v>274</v>
      </c>
      <c r="C1208" s="81">
        <v>4.1999999999999993</v>
      </c>
      <c r="D1208" s="81">
        <v>4.0541398409322991</v>
      </c>
      <c r="E1208" s="85">
        <v>0.14586015906770022</v>
      </c>
      <c r="F1208" s="117">
        <f t="shared" si="6"/>
        <v>1</v>
      </c>
      <c r="G1208" s="83">
        <v>679</v>
      </c>
      <c r="H1208" s="81">
        <v>6.76</v>
      </c>
      <c r="I1208" s="81">
        <v>7.3766526749759311</v>
      </c>
      <c r="J1208" s="85">
        <v>-0.61665267497593135</v>
      </c>
      <c r="K1208" s="117">
        <f t="shared" si="7"/>
        <v>1</v>
      </c>
    </row>
    <row r="1209" spans="2:11" x14ac:dyDescent="0.3">
      <c r="B1209" s="83">
        <v>276</v>
      </c>
      <c r="C1209" s="81">
        <v>4.165</v>
      </c>
      <c r="D1209" s="81">
        <v>4.1787743679561649</v>
      </c>
      <c r="E1209" s="85">
        <v>-1.3774367956164824E-2</v>
      </c>
      <c r="F1209" s="117">
        <f t="shared" si="6"/>
        <v>1</v>
      </c>
      <c r="G1209" s="83">
        <v>684</v>
      </c>
      <c r="H1209" s="81">
        <v>9.3699999999999992</v>
      </c>
      <c r="I1209" s="81">
        <v>9.1607565574698757</v>
      </c>
      <c r="J1209" s="85">
        <v>0.2092434425301235</v>
      </c>
      <c r="K1209" s="117">
        <f t="shared" si="7"/>
        <v>1</v>
      </c>
    </row>
    <row r="1210" spans="2:11" x14ac:dyDescent="0.3">
      <c r="B1210" s="83">
        <v>277</v>
      </c>
      <c r="C1210" s="81">
        <v>4.1500000000000004</v>
      </c>
      <c r="D1210" s="81">
        <v>4.3747786161225344</v>
      </c>
      <c r="E1210" s="85">
        <v>-0.22477861612253403</v>
      </c>
      <c r="F1210" s="117">
        <f t="shared" si="6"/>
        <v>1</v>
      </c>
      <c r="G1210" s="83">
        <v>690</v>
      </c>
      <c r="H1210" s="81">
        <v>9.8800000000000008</v>
      </c>
      <c r="I1210" s="81">
        <v>9.6352441484169784</v>
      </c>
      <c r="J1210" s="85">
        <v>0.24475585158302238</v>
      </c>
      <c r="K1210" s="117">
        <f t="shared" si="7"/>
        <v>1</v>
      </c>
    </row>
    <row r="1211" spans="2:11" x14ac:dyDescent="0.3">
      <c r="B1211" s="83">
        <v>278</v>
      </c>
      <c r="C1211" s="81">
        <v>4.45</v>
      </c>
      <c r="D1211" s="81">
        <v>4.5902240369332299</v>
      </c>
      <c r="E1211" s="85">
        <v>-0.14022403693322971</v>
      </c>
      <c r="F1211" s="117">
        <f t="shared" si="6"/>
        <v>1</v>
      </c>
      <c r="G1211" s="83">
        <v>693</v>
      </c>
      <c r="H1211" s="81">
        <v>3.9400000000000004</v>
      </c>
      <c r="I1211" s="81">
        <v>4.2080685432419944</v>
      </c>
      <c r="J1211" s="85">
        <v>-0.26806854324199403</v>
      </c>
      <c r="K1211" s="117">
        <f t="shared" si="7"/>
        <v>1</v>
      </c>
    </row>
    <row r="1212" spans="2:11" x14ac:dyDescent="0.3">
      <c r="B1212" s="83">
        <v>280</v>
      </c>
      <c r="C1212" s="81">
        <v>5.64</v>
      </c>
      <c r="D1212" s="81">
        <v>5.7208542791241959</v>
      </c>
      <c r="E1212" s="85">
        <v>-8.0854279124196182E-2</v>
      </c>
      <c r="F1212" s="117">
        <f t="shared" si="6"/>
        <v>1</v>
      </c>
      <c r="G1212" s="83">
        <v>696</v>
      </c>
      <c r="H1212" s="81">
        <v>5.2349999999999994</v>
      </c>
      <c r="I1212" s="81">
        <v>5.1469538487691402</v>
      </c>
      <c r="J1212" s="85">
        <v>8.8046151230859238E-2</v>
      </c>
      <c r="K1212" s="117">
        <f t="shared" si="7"/>
        <v>1</v>
      </c>
    </row>
    <row r="1213" spans="2:11" x14ac:dyDescent="0.3">
      <c r="B1213" s="83">
        <v>281</v>
      </c>
      <c r="C1213" s="81">
        <v>8.1999999999999993</v>
      </c>
      <c r="D1213" s="81">
        <v>8.4015377228250205</v>
      </c>
      <c r="E1213" s="85">
        <v>-0.20153772282502125</v>
      </c>
      <c r="F1213" s="117">
        <f t="shared" si="6"/>
        <v>1</v>
      </c>
      <c r="G1213" s="83">
        <v>698</v>
      </c>
      <c r="H1213" s="81">
        <v>6.1050000000000004</v>
      </c>
      <c r="I1213" s="81">
        <v>5.8703520457253067</v>
      </c>
      <c r="J1213" s="85">
        <v>0.23464795427469376</v>
      </c>
      <c r="K1213" s="117">
        <f t="shared" si="7"/>
        <v>1</v>
      </c>
    </row>
    <row r="1214" spans="2:11" x14ac:dyDescent="0.3">
      <c r="B1214" s="83">
        <v>285</v>
      </c>
      <c r="C1214" s="81">
        <v>10.225</v>
      </c>
      <c r="D1214" s="81">
        <v>10.297441947217223</v>
      </c>
      <c r="E1214" s="85">
        <v>-7.2441947217223301E-2</v>
      </c>
      <c r="F1214" s="117">
        <f t="shared" si="6"/>
        <v>1</v>
      </c>
      <c r="G1214" s="83">
        <v>702</v>
      </c>
      <c r="H1214" s="81">
        <v>8.6649999999999991</v>
      </c>
      <c r="I1214" s="81">
        <v>9.1527268180526207</v>
      </c>
      <c r="J1214" s="85">
        <v>-0.48772681805262152</v>
      </c>
      <c r="K1214" s="117">
        <f t="shared" si="7"/>
        <v>1</v>
      </c>
    </row>
    <row r="1215" spans="2:11" x14ac:dyDescent="0.3">
      <c r="B1215" s="83">
        <v>287</v>
      </c>
      <c r="C1215" s="81">
        <v>4.1349999999999998</v>
      </c>
      <c r="D1215" s="81">
        <v>4.0579292946992425</v>
      </c>
      <c r="E1215" s="85">
        <v>7.7070705300757325E-2</v>
      </c>
      <c r="F1215" s="117">
        <f t="shared" si="6"/>
        <v>1</v>
      </c>
      <c r="G1215" s="83">
        <v>708</v>
      </c>
      <c r="H1215" s="81">
        <v>3.97</v>
      </c>
      <c r="I1215" s="81">
        <v>4.208296747457009</v>
      </c>
      <c r="J1215" s="85">
        <v>-0.2382967474570088</v>
      </c>
      <c r="K1215" s="117">
        <f t="shared" si="7"/>
        <v>1</v>
      </c>
    </row>
    <row r="1216" spans="2:11" x14ac:dyDescent="0.3">
      <c r="B1216" s="83">
        <v>289</v>
      </c>
      <c r="C1216" s="81">
        <v>4.08</v>
      </c>
      <c r="D1216" s="81">
        <v>4.1712740171003517</v>
      </c>
      <c r="E1216" s="85">
        <v>-9.1274017100351656E-2</v>
      </c>
      <c r="F1216" s="117">
        <f t="shared" si="6"/>
        <v>1</v>
      </c>
      <c r="G1216" s="83">
        <v>721</v>
      </c>
      <c r="H1216" s="81">
        <v>10.265000000000001</v>
      </c>
      <c r="I1216" s="81">
        <v>10.372683493109161</v>
      </c>
      <c r="J1216" s="85">
        <v>-0.10768349310916037</v>
      </c>
      <c r="K1216" s="117">
        <f t="shared" si="7"/>
        <v>1</v>
      </c>
    </row>
    <row r="1217" spans="2:11" x14ac:dyDescent="0.3">
      <c r="B1217" s="83">
        <v>290</v>
      </c>
      <c r="C1217" s="81">
        <v>4.1999999999999993</v>
      </c>
      <c r="D1217" s="81">
        <v>4.3448670408632664</v>
      </c>
      <c r="E1217" s="85">
        <v>-0.14486704086326707</v>
      </c>
      <c r="F1217" s="117">
        <f t="shared" si="6"/>
        <v>1</v>
      </c>
      <c r="G1217" s="83">
        <v>727</v>
      </c>
      <c r="H1217" s="81">
        <v>4.5199999999999996</v>
      </c>
      <c r="I1217" s="81">
        <v>4.9774680280321402</v>
      </c>
      <c r="J1217" s="85">
        <v>-0.45746802803214059</v>
      </c>
      <c r="K1217" s="117">
        <f t="shared" si="7"/>
        <v>1</v>
      </c>
    </row>
    <row r="1218" spans="2:11" x14ac:dyDescent="0.3">
      <c r="B1218" s="83">
        <v>291</v>
      </c>
      <c r="C1218" s="81">
        <v>4.4749999999999996</v>
      </c>
      <c r="D1218" s="81">
        <v>4.5651655099827622</v>
      </c>
      <c r="E1218" s="85">
        <v>-9.0165509982762515E-2</v>
      </c>
      <c r="F1218" s="117">
        <f t="shared" si="6"/>
        <v>1</v>
      </c>
      <c r="G1218" s="83">
        <v>728</v>
      </c>
      <c r="H1218" s="81">
        <v>4.2050000000000001</v>
      </c>
      <c r="I1218" s="81">
        <v>4.7416430351576437</v>
      </c>
      <c r="J1218" s="85">
        <v>-0.53664303515764367</v>
      </c>
      <c r="K1218" s="117">
        <f t="shared" si="7"/>
        <v>1</v>
      </c>
    </row>
    <row r="1219" spans="2:11" x14ac:dyDescent="0.3">
      <c r="B1219" s="83">
        <v>293</v>
      </c>
      <c r="C1219" s="81">
        <v>9.18</v>
      </c>
      <c r="D1219" s="81">
        <v>8.4631034363377982</v>
      </c>
      <c r="E1219" s="85">
        <v>0.71689656366220156</v>
      </c>
      <c r="F1219" s="117">
        <f t="shared" si="6"/>
        <v>0</v>
      </c>
      <c r="G1219" s="83">
        <v>730</v>
      </c>
      <c r="H1219" s="81">
        <v>7.5950000000000006</v>
      </c>
      <c r="I1219" s="81">
        <v>7.4983004939377738</v>
      </c>
      <c r="J1219" s="85">
        <v>9.6699506062226881E-2</v>
      </c>
      <c r="K1219" s="117">
        <f t="shared" si="7"/>
        <v>1</v>
      </c>
    </row>
    <row r="1220" spans="2:11" x14ac:dyDescent="0.3">
      <c r="B1220" s="83">
        <v>295</v>
      </c>
      <c r="C1220" s="81">
        <v>9.44</v>
      </c>
      <c r="D1220" s="81">
        <v>9.0440256205695437</v>
      </c>
      <c r="E1220" s="85">
        <v>0.39597437943045577</v>
      </c>
      <c r="F1220" s="117">
        <f t="shared" si="6"/>
        <v>1</v>
      </c>
      <c r="G1220" s="83">
        <v>732</v>
      </c>
      <c r="H1220" s="81">
        <v>10.32</v>
      </c>
      <c r="I1220" s="81">
        <v>10.332199482388596</v>
      </c>
      <c r="J1220" s="85">
        <v>-1.2199482388595584E-2</v>
      </c>
      <c r="K1220" s="117">
        <f t="shared" si="7"/>
        <v>1</v>
      </c>
    </row>
    <row r="1221" spans="2:11" x14ac:dyDescent="0.3">
      <c r="B1221" s="83">
        <v>296</v>
      </c>
      <c r="C1221" s="81">
        <v>6.6349999999999998</v>
      </c>
      <c r="D1221" s="81">
        <v>6.7307075709409672</v>
      </c>
      <c r="E1221" s="85">
        <v>-9.5707570940967379E-2</v>
      </c>
      <c r="F1221" s="117">
        <f t="shared" si="6"/>
        <v>1</v>
      </c>
      <c r="G1221" s="83">
        <v>735</v>
      </c>
      <c r="H1221" s="81">
        <v>10.285</v>
      </c>
      <c r="I1221" s="81">
        <v>10.361493919032467</v>
      </c>
      <c r="J1221" s="85">
        <v>-7.6493919032467161E-2</v>
      </c>
      <c r="K1221" s="117">
        <f t="shared" si="7"/>
        <v>1</v>
      </c>
    </row>
    <row r="1222" spans="2:11" x14ac:dyDescent="0.3">
      <c r="B1222" s="83">
        <v>297</v>
      </c>
      <c r="C1222" s="81">
        <v>7.6649999999999991</v>
      </c>
      <c r="D1222" s="81">
        <v>7.6775208009823483</v>
      </c>
      <c r="E1222" s="85">
        <v>-1.2520800982349201E-2</v>
      </c>
      <c r="F1222" s="117">
        <f t="shared" si="6"/>
        <v>1</v>
      </c>
      <c r="G1222" s="83">
        <v>750</v>
      </c>
      <c r="H1222" s="81">
        <v>10.365</v>
      </c>
      <c r="I1222" s="81">
        <v>10.278421765194102</v>
      </c>
      <c r="J1222" s="85">
        <v>8.6578234805898546E-2</v>
      </c>
      <c r="K1222" s="117">
        <f t="shared" si="7"/>
        <v>1</v>
      </c>
    </row>
    <row r="1223" spans="2:11" x14ac:dyDescent="0.3">
      <c r="B1223" s="83">
        <v>298</v>
      </c>
      <c r="C1223" s="81">
        <v>9.82</v>
      </c>
      <c r="D1223" s="81">
        <v>9.7342676272597224</v>
      </c>
      <c r="E1223" s="85">
        <v>8.5732372740277896E-2</v>
      </c>
      <c r="F1223" s="117">
        <f t="shared" si="6"/>
        <v>1</v>
      </c>
      <c r="G1223" s="83">
        <v>758</v>
      </c>
      <c r="H1223" s="81">
        <v>9.3650000000000002</v>
      </c>
      <c r="I1223" s="81">
        <v>9.4333229356306152</v>
      </c>
      <c r="J1223" s="85">
        <v>-6.8322935630614978E-2</v>
      </c>
      <c r="K1223" s="117">
        <f t="shared" si="7"/>
        <v>1</v>
      </c>
    </row>
    <row r="1224" spans="2:11" x14ac:dyDescent="0.3">
      <c r="B1224" s="83">
        <v>300</v>
      </c>
      <c r="C1224" s="81">
        <v>10.395</v>
      </c>
      <c r="D1224" s="81">
        <v>10.286081683220587</v>
      </c>
      <c r="E1224" s="85">
        <v>0.10891831677941255</v>
      </c>
      <c r="F1224" s="117">
        <f t="shared" si="6"/>
        <v>1</v>
      </c>
      <c r="G1224" s="83">
        <v>760</v>
      </c>
      <c r="H1224" s="81">
        <v>6.71</v>
      </c>
      <c r="I1224" s="81">
        <v>6.3026858930379319</v>
      </c>
      <c r="J1224" s="85">
        <v>0.40731410696206805</v>
      </c>
      <c r="K1224" s="117">
        <f t="shared" si="7"/>
        <v>1</v>
      </c>
    </row>
    <row r="1225" spans="2:11" x14ac:dyDescent="0.3">
      <c r="B1225" s="83">
        <v>301</v>
      </c>
      <c r="C1225" s="81">
        <v>10.385000000000002</v>
      </c>
      <c r="D1225" s="81">
        <v>10.338297727916794</v>
      </c>
      <c r="E1225" s="85">
        <v>4.6702272083207319E-2</v>
      </c>
      <c r="F1225" s="117">
        <f t="shared" si="6"/>
        <v>1</v>
      </c>
      <c r="G1225" s="83">
        <v>764</v>
      </c>
      <c r="H1225" s="81">
        <v>9.6199999999999992</v>
      </c>
      <c r="I1225" s="81">
        <v>9.7976079056385021</v>
      </c>
      <c r="J1225" s="85">
        <v>-0.17760790563850293</v>
      </c>
      <c r="K1225" s="117">
        <f t="shared" si="7"/>
        <v>1</v>
      </c>
    </row>
    <row r="1226" spans="2:11" x14ac:dyDescent="0.3">
      <c r="B1226" s="83">
        <v>303</v>
      </c>
      <c r="C1226" s="81">
        <v>5.28</v>
      </c>
      <c r="D1226" s="81">
        <v>5.18928095810793</v>
      </c>
      <c r="E1226" s="85">
        <v>9.0719041892070251E-2</v>
      </c>
      <c r="F1226" s="117">
        <f t="shared" si="6"/>
        <v>1</v>
      </c>
      <c r="G1226" s="83">
        <v>765</v>
      </c>
      <c r="H1226" s="81">
        <v>10.219999999999999</v>
      </c>
      <c r="I1226" s="81">
        <v>10.251234830691333</v>
      </c>
      <c r="J1226" s="85">
        <v>-3.1234830691333926E-2</v>
      </c>
      <c r="K1226" s="117">
        <f t="shared" si="7"/>
        <v>1</v>
      </c>
    </row>
    <row r="1227" spans="2:11" x14ac:dyDescent="0.3">
      <c r="B1227" s="83">
        <v>304</v>
      </c>
      <c r="C1227" s="81">
        <v>4.47</v>
      </c>
      <c r="D1227" s="81">
        <v>4.4799576203729856</v>
      </c>
      <c r="E1227" s="85">
        <v>-9.9576203729858648E-3</v>
      </c>
      <c r="F1227" s="117">
        <f t="shared" si="6"/>
        <v>1</v>
      </c>
      <c r="G1227" s="83">
        <v>766</v>
      </c>
      <c r="H1227" s="81">
        <v>4.24</v>
      </c>
      <c r="I1227" s="81">
        <v>4.092047749538084</v>
      </c>
      <c r="J1227" s="85">
        <v>0.14795225046191618</v>
      </c>
      <c r="K1227" s="117">
        <f t="shared" si="7"/>
        <v>1</v>
      </c>
    </row>
    <row r="1228" spans="2:11" x14ac:dyDescent="0.3">
      <c r="B1228" s="83">
        <v>305</v>
      </c>
      <c r="C1228" s="81">
        <v>4.28</v>
      </c>
      <c r="D1228" s="81">
        <v>4.2218302580935703</v>
      </c>
      <c r="E1228" s="85">
        <v>5.8169741906429984E-2</v>
      </c>
      <c r="F1228" s="117">
        <f t="shared" si="6"/>
        <v>1</v>
      </c>
      <c r="G1228" s="83">
        <v>768</v>
      </c>
      <c r="H1228" s="81">
        <v>7.16</v>
      </c>
      <c r="I1228" s="81">
        <v>7.0824539147444971</v>
      </c>
      <c r="J1228" s="85">
        <v>7.7546085255502994E-2</v>
      </c>
      <c r="K1228" s="117">
        <f t="shared" si="7"/>
        <v>1</v>
      </c>
    </row>
    <row r="1229" spans="2:11" x14ac:dyDescent="0.3">
      <c r="B1229" s="83">
        <v>306</v>
      </c>
      <c r="C1229" s="81">
        <v>4.2</v>
      </c>
      <c r="D1229" s="81">
        <v>4.0640857238464987</v>
      </c>
      <c r="E1229" s="85">
        <v>0.13591427615350149</v>
      </c>
      <c r="F1229" s="117">
        <f t="shared" si="6"/>
        <v>1</v>
      </c>
      <c r="G1229" s="83">
        <v>771</v>
      </c>
      <c r="H1229" s="81">
        <v>5.64</v>
      </c>
      <c r="I1229" s="81">
        <v>5.5738068413320008</v>
      </c>
      <c r="J1229" s="85">
        <v>6.6193158667998908E-2</v>
      </c>
      <c r="K1229" s="117">
        <f t="shared" si="7"/>
        <v>1</v>
      </c>
    </row>
    <row r="1230" spans="2:11" x14ac:dyDescent="0.3">
      <c r="B1230" s="83">
        <v>307</v>
      </c>
      <c r="C1230" s="81">
        <v>4.16</v>
      </c>
      <c r="D1230" s="81">
        <v>4.1191646771085075</v>
      </c>
      <c r="E1230" s="85">
        <v>4.0835322891492609E-2</v>
      </c>
      <c r="F1230" s="117">
        <f t="shared" si="6"/>
        <v>1</v>
      </c>
      <c r="G1230" s="83">
        <v>778</v>
      </c>
      <c r="H1230" s="81">
        <v>10.39</v>
      </c>
      <c r="I1230" s="81">
        <v>10.29123467590045</v>
      </c>
      <c r="J1230" s="85">
        <v>9.8765324099550966E-2</v>
      </c>
      <c r="K1230" s="117">
        <f t="shared" si="7"/>
        <v>1</v>
      </c>
    </row>
    <row r="1231" spans="2:11" x14ac:dyDescent="0.3">
      <c r="B1231" s="83">
        <v>312</v>
      </c>
      <c r="C1231" s="81">
        <v>8.375</v>
      </c>
      <c r="D1231" s="81">
        <v>8.3278554865219672</v>
      </c>
      <c r="E1231" s="85">
        <v>4.7144513478032835E-2</v>
      </c>
      <c r="F1231" s="117">
        <f t="shared" si="6"/>
        <v>1</v>
      </c>
      <c r="G1231" s="83">
        <v>779</v>
      </c>
      <c r="H1231" s="81">
        <v>7.23</v>
      </c>
      <c r="I1231" s="81">
        <v>7.6241224620930703</v>
      </c>
      <c r="J1231" s="85">
        <v>-0.39412246209306989</v>
      </c>
      <c r="K1231" s="117">
        <f t="shared" si="7"/>
        <v>1</v>
      </c>
    </row>
    <row r="1232" spans="2:11" x14ac:dyDescent="0.3">
      <c r="B1232" s="83">
        <v>313</v>
      </c>
      <c r="C1232" s="81">
        <v>10.199999999999999</v>
      </c>
      <c r="D1232" s="81">
        <v>9.9414430081328362</v>
      </c>
      <c r="E1232" s="85">
        <v>0.25855699186716308</v>
      </c>
      <c r="F1232" s="117">
        <f t="shared" si="6"/>
        <v>1</v>
      </c>
      <c r="G1232" s="83">
        <v>780</v>
      </c>
      <c r="H1232" s="81">
        <v>6.4550000000000001</v>
      </c>
      <c r="I1232" s="81">
        <v>6.4425765863181592</v>
      </c>
      <c r="J1232" s="85">
        <v>1.2423413681840856E-2</v>
      </c>
      <c r="K1232" s="117">
        <f t="shared" si="7"/>
        <v>1</v>
      </c>
    </row>
    <row r="1233" spans="2:11" x14ac:dyDescent="0.3">
      <c r="B1233" s="83">
        <v>314</v>
      </c>
      <c r="C1233" s="81">
        <v>10.274999999999999</v>
      </c>
      <c r="D1233" s="81">
        <v>10.34492519889443</v>
      </c>
      <c r="E1233" s="85">
        <v>-6.9925198894431162E-2</v>
      </c>
      <c r="F1233" s="117">
        <f t="shared" si="6"/>
        <v>1</v>
      </c>
      <c r="G1233" s="83">
        <v>782</v>
      </c>
      <c r="H1233" s="81">
        <v>4.0149999999999997</v>
      </c>
      <c r="I1233" s="81">
        <v>4.107781700367207</v>
      </c>
      <c r="J1233" s="85">
        <v>-9.2781700367207343E-2</v>
      </c>
      <c r="K1233" s="117">
        <f t="shared" si="7"/>
        <v>1</v>
      </c>
    </row>
    <row r="1234" spans="2:11" x14ac:dyDescent="0.3">
      <c r="B1234" s="83">
        <v>315</v>
      </c>
      <c r="C1234" s="81">
        <v>10.370000000000001</v>
      </c>
      <c r="D1234" s="81">
        <v>10.30893320722133</v>
      </c>
      <c r="E1234" s="85">
        <v>6.1066792778671442E-2</v>
      </c>
      <c r="F1234" s="117">
        <f t="shared" si="6"/>
        <v>1</v>
      </c>
      <c r="G1234" s="83">
        <v>783</v>
      </c>
      <c r="H1234" s="81">
        <v>4.5350000000000001</v>
      </c>
      <c r="I1234" s="81">
        <v>4.6323307139606538</v>
      </c>
      <c r="J1234" s="85">
        <v>-9.7330713960653625E-2</v>
      </c>
      <c r="K1234" s="117">
        <f t="shared" si="7"/>
        <v>1</v>
      </c>
    </row>
    <row r="1235" spans="2:11" x14ac:dyDescent="0.3">
      <c r="B1235" s="83">
        <v>316</v>
      </c>
      <c r="C1235" s="81">
        <v>4.2200000000000006</v>
      </c>
      <c r="D1235" s="81">
        <v>4.0499046627789337</v>
      </c>
      <c r="E1235" s="85">
        <v>0.17009533722106696</v>
      </c>
      <c r="F1235" s="117">
        <f t="shared" si="6"/>
        <v>1</v>
      </c>
      <c r="G1235" s="83">
        <v>784</v>
      </c>
      <c r="H1235" s="81">
        <v>4.22</v>
      </c>
      <c r="I1235" s="81">
        <v>4.2711289241839463</v>
      </c>
      <c r="J1235" s="85">
        <v>-5.1128924183946545E-2</v>
      </c>
      <c r="K1235" s="117">
        <f t="shared" si="7"/>
        <v>1</v>
      </c>
    </row>
    <row r="1236" spans="2:11" x14ac:dyDescent="0.3">
      <c r="B1236" s="83">
        <v>317</v>
      </c>
      <c r="C1236" s="81">
        <v>4.18</v>
      </c>
      <c r="D1236" s="81">
        <v>4.1103343312001197</v>
      </c>
      <c r="E1236" s="85">
        <v>6.9665668799880009E-2</v>
      </c>
      <c r="F1236" s="117">
        <f t="shared" si="6"/>
        <v>1</v>
      </c>
      <c r="G1236" s="83">
        <v>785</v>
      </c>
      <c r="H1236" s="81">
        <v>8.2899999999999991</v>
      </c>
      <c r="I1236" s="81">
        <v>8.5766596160874755</v>
      </c>
      <c r="J1236" s="85">
        <v>-0.28665961608747637</v>
      </c>
      <c r="K1236" s="117">
        <f t="shared" si="7"/>
        <v>1</v>
      </c>
    </row>
    <row r="1237" spans="2:11" x14ac:dyDescent="0.3">
      <c r="B1237" s="83">
        <v>319</v>
      </c>
      <c r="C1237" s="81">
        <v>4.1549999999999994</v>
      </c>
      <c r="D1237" s="81">
        <v>4.2547162146185595</v>
      </c>
      <c r="E1237" s="85">
        <v>-9.9716214618560173E-2</v>
      </c>
      <c r="F1237" s="117">
        <f t="shared" si="6"/>
        <v>1</v>
      </c>
      <c r="G1237" s="83">
        <v>792</v>
      </c>
      <c r="H1237" s="81">
        <v>4.1150000000000002</v>
      </c>
      <c r="I1237" s="81">
        <v>4.1740198098763877</v>
      </c>
      <c r="J1237" s="85">
        <v>-5.9019809876387441E-2</v>
      </c>
      <c r="K1237" s="117">
        <f t="shared" si="7"/>
        <v>1</v>
      </c>
    </row>
    <row r="1238" spans="2:11" x14ac:dyDescent="0.3">
      <c r="B1238" s="83">
        <v>322</v>
      </c>
      <c r="C1238" s="81">
        <v>6.9450000000000003</v>
      </c>
      <c r="D1238" s="81">
        <v>6.8123141485329617</v>
      </c>
      <c r="E1238" s="85">
        <v>0.1326858514670386</v>
      </c>
      <c r="F1238" s="117">
        <f t="shared" si="6"/>
        <v>1</v>
      </c>
      <c r="G1238" s="83">
        <v>797</v>
      </c>
      <c r="H1238" s="81">
        <v>4.12</v>
      </c>
      <c r="I1238" s="81">
        <v>4.2689227348430316</v>
      </c>
      <c r="J1238" s="85">
        <v>-0.14892273484303153</v>
      </c>
      <c r="K1238" s="117">
        <f t="shared" si="7"/>
        <v>1</v>
      </c>
    </row>
    <row r="1239" spans="2:11" x14ac:dyDescent="0.3">
      <c r="B1239" s="83">
        <v>323</v>
      </c>
      <c r="C1239" s="81">
        <v>6.1150000000000002</v>
      </c>
      <c r="D1239" s="81">
        <v>5.9854013555577072</v>
      </c>
      <c r="E1239" s="85">
        <v>0.12959864444229297</v>
      </c>
      <c r="F1239" s="117">
        <f t="shared" si="6"/>
        <v>1</v>
      </c>
      <c r="G1239" s="83">
        <v>802</v>
      </c>
      <c r="H1239" s="81">
        <v>5.1749999999999998</v>
      </c>
      <c r="I1239" s="81">
        <v>4.8897471712370653</v>
      </c>
      <c r="J1239" s="85">
        <v>0.28525282876293456</v>
      </c>
      <c r="K1239" s="117">
        <f t="shared" si="7"/>
        <v>1</v>
      </c>
    </row>
    <row r="1240" spans="2:11" x14ac:dyDescent="0.3">
      <c r="B1240" s="83">
        <v>324</v>
      </c>
      <c r="C1240" s="81">
        <v>7.87</v>
      </c>
      <c r="D1240" s="81">
        <v>8.2555665064952208</v>
      </c>
      <c r="E1240" s="85">
        <v>-0.38556650649522073</v>
      </c>
      <c r="F1240" s="117">
        <f t="shared" si="6"/>
        <v>1</v>
      </c>
      <c r="G1240" s="83">
        <v>808</v>
      </c>
      <c r="H1240" s="81">
        <v>6.81</v>
      </c>
      <c r="I1240" s="81">
        <v>7.1156838150857968</v>
      </c>
      <c r="J1240" s="85">
        <v>-0.30568381508579723</v>
      </c>
      <c r="K1240" s="117">
        <f t="shared" si="7"/>
        <v>1</v>
      </c>
    </row>
    <row r="1241" spans="2:11" x14ac:dyDescent="0.3">
      <c r="B1241" s="83">
        <v>325</v>
      </c>
      <c r="C1241" s="81">
        <v>7.4050000000000002</v>
      </c>
      <c r="D1241" s="81">
        <v>7.6037644680761183</v>
      </c>
      <c r="E1241" s="85">
        <v>-0.19876446807611803</v>
      </c>
      <c r="F1241" s="117">
        <f t="shared" si="6"/>
        <v>1</v>
      </c>
      <c r="G1241" s="83">
        <v>809</v>
      </c>
      <c r="H1241" s="81">
        <v>7.9</v>
      </c>
      <c r="I1241" s="81">
        <v>8.0078781214671899</v>
      </c>
      <c r="J1241" s="85">
        <v>-0.10787812146718956</v>
      </c>
      <c r="K1241" s="117">
        <f t="shared" si="7"/>
        <v>1</v>
      </c>
    </row>
    <row r="1242" spans="2:11" x14ac:dyDescent="0.3">
      <c r="B1242" s="83">
        <v>326</v>
      </c>
      <c r="C1242" s="81">
        <v>8.6</v>
      </c>
      <c r="D1242" s="81">
        <v>8.7388506390256495</v>
      </c>
      <c r="E1242" s="85">
        <v>-0.13885063902564987</v>
      </c>
      <c r="F1242" s="117">
        <f t="shared" si="6"/>
        <v>1</v>
      </c>
      <c r="G1242" s="83">
        <v>812</v>
      </c>
      <c r="H1242" s="81">
        <v>4.1549999999999994</v>
      </c>
      <c r="I1242" s="81">
        <v>4.5883264278574387</v>
      </c>
      <c r="J1242" s="85">
        <v>-0.43332642785743936</v>
      </c>
      <c r="K1242" s="117">
        <f t="shared" si="7"/>
        <v>1</v>
      </c>
    </row>
    <row r="1243" spans="2:11" x14ac:dyDescent="0.3">
      <c r="B1243" s="83">
        <v>327</v>
      </c>
      <c r="C1243" s="81">
        <v>9.25</v>
      </c>
      <c r="D1243" s="81">
        <v>9.3262222082201287</v>
      </c>
      <c r="E1243" s="85">
        <v>-7.6222208220128707E-2</v>
      </c>
      <c r="F1243" s="117">
        <f t="shared" si="6"/>
        <v>1</v>
      </c>
      <c r="G1243" s="83">
        <v>818</v>
      </c>
      <c r="H1243" s="81">
        <v>10.324999999999999</v>
      </c>
      <c r="I1243" s="81">
        <v>9.8681116414666921</v>
      </c>
      <c r="J1243" s="85">
        <v>0.45688835853330723</v>
      </c>
      <c r="K1243" s="117">
        <f t="shared" si="7"/>
        <v>1</v>
      </c>
    </row>
    <row r="1244" spans="2:11" x14ac:dyDescent="0.3">
      <c r="B1244" s="83">
        <v>328</v>
      </c>
      <c r="C1244" s="81">
        <v>9.26</v>
      </c>
      <c r="D1244" s="81">
        <v>9.5995045510322434</v>
      </c>
      <c r="E1244" s="85">
        <v>-0.33950455103224364</v>
      </c>
      <c r="F1244" s="117">
        <f t="shared" si="6"/>
        <v>1</v>
      </c>
      <c r="G1244" s="83">
        <v>819</v>
      </c>
      <c r="H1244" s="81">
        <v>9.9</v>
      </c>
      <c r="I1244" s="81">
        <v>9.7411367892266405</v>
      </c>
      <c r="J1244" s="85">
        <v>0.15886321077335985</v>
      </c>
      <c r="K1244" s="117">
        <f t="shared" si="7"/>
        <v>1</v>
      </c>
    </row>
    <row r="1245" spans="2:11" x14ac:dyDescent="0.3">
      <c r="B1245" s="83">
        <v>329</v>
      </c>
      <c r="C1245" s="81">
        <v>10.274999999999999</v>
      </c>
      <c r="D1245" s="81">
        <v>10.073338346686022</v>
      </c>
      <c r="E1245" s="85">
        <v>0.20166165331397679</v>
      </c>
      <c r="F1245" s="117">
        <f t="shared" si="6"/>
        <v>1</v>
      </c>
      <c r="G1245" s="83">
        <v>821</v>
      </c>
      <c r="H1245" s="81">
        <v>4.3650000000000002</v>
      </c>
      <c r="I1245" s="81">
        <v>4.1247037427273039</v>
      </c>
      <c r="J1245" s="85">
        <v>0.24029625727269632</v>
      </c>
      <c r="K1245" s="117">
        <f t="shared" si="7"/>
        <v>1</v>
      </c>
    </row>
    <row r="1246" spans="2:11" x14ac:dyDescent="0.3">
      <c r="B1246" s="83">
        <v>330</v>
      </c>
      <c r="C1246" s="81">
        <v>9.42</v>
      </c>
      <c r="D1246" s="81">
        <v>9.9018273827850063</v>
      </c>
      <c r="E1246" s="85">
        <v>-0.48182738278500636</v>
      </c>
      <c r="F1246" s="117">
        <f t="shared" si="6"/>
        <v>1</v>
      </c>
      <c r="G1246" s="83">
        <v>822</v>
      </c>
      <c r="H1246" s="81">
        <v>4.3449999999999998</v>
      </c>
      <c r="I1246" s="81">
        <v>4.0746426375864786</v>
      </c>
      <c r="J1246" s="85">
        <v>0.27035736241352115</v>
      </c>
      <c r="K1246" s="117">
        <f t="shared" si="7"/>
        <v>1</v>
      </c>
    </row>
    <row r="1247" spans="2:11" x14ac:dyDescent="0.3">
      <c r="B1247" s="83">
        <v>331</v>
      </c>
      <c r="C1247" s="81">
        <v>6.4849999999999994</v>
      </c>
      <c r="D1247" s="81">
        <v>6.2139524753274182</v>
      </c>
      <c r="E1247" s="85">
        <v>0.2710475246725812</v>
      </c>
      <c r="F1247" s="117">
        <f t="shared" si="6"/>
        <v>1</v>
      </c>
      <c r="G1247" s="83">
        <v>824</v>
      </c>
      <c r="H1247" s="81">
        <v>4.6749999999999998</v>
      </c>
      <c r="I1247" s="81">
        <v>4.6239756746979817</v>
      </c>
      <c r="J1247" s="85">
        <v>5.102432530201817E-2</v>
      </c>
      <c r="K1247" s="117">
        <f t="shared" si="7"/>
        <v>1</v>
      </c>
    </row>
    <row r="1248" spans="2:11" x14ac:dyDescent="0.3">
      <c r="B1248" s="83">
        <v>332</v>
      </c>
      <c r="C1248" s="81">
        <v>7.2649999999999997</v>
      </c>
      <c r="D1248" s="81">
        <v>7.1551458821881182</v>
      </c>
      <c r="E1248" s="85">
        <v>0.10985411781188148</v>
      </c>
      <c r="F1248" s="117">
        <f t="shared" si="6"/>
        <v>1</v>
      </c>
      <c r="G1248" s="83">
        <v>827</v>
      </c>
      <c r="H1248" s="81">
        <v>8.3550000000000004</v>
      </c>
      <c r="I1248" s="81">
        <v>8.5717731066185152</v>
      </c>
      <c r="J1248" s="85">
        <v>-0.21677310661851479</v>
      </c>
      <c r="K1248" s="117">
        <f t="shared" si="7"/>
        <v>1</v>
      </c>
    </row>
    <row r="1249" spans="2:11" x14ac:dyDescent="0.3">
      <c r="B1249" s="83">
        <v>333</v>
      </c>
      <c r="C1249" s="81">
        <v>4.21</v>
      </c>
      <c r="D1249" s="81">
        <v>4.1490326441847962</v>
      </c>
      <c r="E1249" s="85">
        <v>6.0967355815203739E-2</v>
      </c>
      <c r="F1249" s="117">
        <f t="shared" si="6"/>
        <v>1</v>
      </c>
      <c r="G1249" s="83">
        <v>830</v>
      </c>
      <c r="H1249" s="81">
        <v>9.25</v>
      </c>
      <c r="I1249" s="81">
        <v>9.1822119722704016</v>
      </c>
      <c r="J1249" s="85">
        <v>6.7788027729598355E-2</v>
      </c>
      <c r="K1249" s="117">
        <f t="shared" si="7"/>
        <v>1</v>
      </c>
    </row>
    <row r="1250" spans="2:11" x14ac:dyDescent="0.3">
      <c r="B1250" s="83">
        <v>334</v>
      </c>
      <c r="C1250" s="81">
        <v>4.13</v>
      </c>
      <c r="D1250" s="81">
        <v>4.0717597630290721</v>
      </c>
      <c r="E1250" s="85">
        <v>5.8240236970927839E-2</v>
      </c>
      <c r="F1250" s="117">
        <f t="shared" si="6"/>
        <v>1</v>
      </c>
      <c r="G1250" s="83">
        <v>832</v>
      </c>
      <c r="H1250" s="81">
        <v>10.52</v>
      </c>
      <c r="I1250" s="81">
        <v>10.220397671722091</v>
      </c>
      <c r="J1250" s="85">
        <v>0.29960232827790811</v>
      </c>
      <c r="K1250" s="117">
        <f t="shared" si="7"/>
        <v>1</v>
      </c>
    </row>
    <row r="1251" spans="2:11" x14ac:dyDescent="0.3">
      <c r="B1251" s="83">
        <v>335</v>
      </c>
      <c r="C1251" s="81">
        <v>4.25</v>
      </c>
      <c r="D1251" s="81">
        <v>4.3134166421561</v>
      </c>
      <c r="E1251" s="85">
        <v>-6.3416642156099989E-2</v>
      </c>
      <c r="F1251" s="117">
        <f t="shared" si="6"/>
        <v>1</v>
      </c>
      <c r="G1251" s="83">
        <v>835</v>
      </c>
      <c r="H1251" s="81">
        <v>4.34</v>
      </c>
      <c r="I1251" s="81">
        <v>4.0818316436873072</v>
      </c>
      <c r="J1251" s="85">
        <v>0.25816835631269264</v>
      </c>
      <c r="K1251" s="117">
        <f t="shared" si="7"/>
        <v>1</v>
      </c>
    </row>
    <row r="1252" spans="2:11" x14ac:dyDescent="0.3">
      <c r="B1252" s="83">
        <v>336</v>
      </c>
      <c r="C1252" s="81">
        <v>5</v>
      </c>
      <c r="D1252" s="81">
        <v>4.7795119992502864</v>
      </c>
      <c r="E1252" s="85">
        <v>0.22048800074971364</v>
      </c>
      <c r="F1252" s="117">
        <f t="shared" si="6"/>
        <v>1</v>
      </c>
      <c r="G1252" s="83">
        <v>836</v>
      </c>
      <c r="H1252" s="81">
        <v>4.4049999999999994</v>
      </c>
      <c r="I1252" s="81">
        <v>4.1273584945649109</v>
      </c>
      <c r="J1252" s="85">
        <v>0.27764150543508848</v>
      </c>
      <c r="K1252" s="117">
        <f t="shared" si="7"/>
        <v>1</v>
      </c>
    </row>
    <row r="1253" spans="2:11" x14ac:dyDescent="0.3">
      <c r="B1253" s="83">
        <v>337</v>
      </c>
      <c r="C1253" s="81">
        <v>8.11</v>
      </c>
      <c r="D1253" s="81">
        <v>7.9874938402944293</v>
      </c>
      <c r="E1253" s="85">
        <v>0.12250615970557011</v>
      </c>
      <c r="F1253" s="117">
        <f t="shared" si="6"/>
        <v>1</v>
      </c>
      <c r="G1253" s="83">
        <v>838</v>
      </c>
      <c r="H1253" s="81">
        <v>4.76</v>
      </c>
      <c r="I1253" s="81">
        <v>4.5813899421480988</v>
      </c>
      <c r="J1253" s="85">
        <v>0.17861005785190098</v>
      </c>
      <c r="K1253" s="117">
        <f t="shared" si="7"/>
        <v>1</v>
      </c>
    </row>
    <row r="1254" spans="2:11" x14ac:dyDescent="0.3">
      <c r="B1254" s="83">
        <v>338</v>
      </c>
      <c r="C1254" s="81">
        <v>8.89</v>
      </c>
      <c r="D1254" s="81">
        <v>8.6078298421663675</v>
      </c>
      <c r="E1254" s="85">
        <v>0.28217015783363308</v>
      </c>
      <c r="F1254" s="117">
        <f t="shared" si="6"/>
        <v>1</v>
      </c>
      <c r="G1254" s="83">
        <v>841</v>
      </c>
      <c r="H1254" s="81">
        <v>5.57</v>
      </c>
      <c r="I1254" s="81">
        <v>6.1851141012980744</v>
      </c>
      <c r="J1254" s="85">
        <v>-0.61511410129807409</v>
      </c>
      <c r="K1254" s="117">
        <f t="shared" si="7"/>
        <v>1</v>
      </c>
    </row>
    <row r="1255" spans="2:11" x14ac:dyDescent="0.3">
      <c r="B1255" s="83">
        <v>340</v>
      </c>
      <c r="C1255" s="81">
        <v>5.6</v>
      </c>
      <c r="D1255" s="81">
        <v>5.3598485908229643</v>
      </c>
      <c r="E1255" s="85">
        <v>0.24015140917703537</v>
      </c>
      <c r="F1255" s="117">
        <f t="shared" si="6"/>
        <v>1</v>
      </c>
      <c r="G1255" s="83">
        <v>842</v>
      </c>
      <c r="H1255" s="81">
        <v>9.129999999999999</v>
      </c>
      <c r="I1255" s="81">
        <v>8.7073311674135496</v>
      </c>
      <c r="J1255" s="85">
        <v>0.42266883258644938</v>
      </c>
      <c r="K1255" s="117">
        <f t="shared" si="7"/>
        <v>1</v>
      </c>
    </row>
    <row r="1256" spans="2:11" x14ac:dyDescent="0.3">
      <c r="B1256" s="83">
        <v>341</v>
      </c>
      <c r="C1256" s="81">
        <v>9.370000000000001</v>
      </c>
      <c r="D1256" s="81">
        <v>9.0250257868500068</v>
      </c>
      <c r="E1256" s="85">
        <v>0.34497421314999421</v>
      </c>
      <c r="F1256" s="117">
        <f t="shared" si="6"/>
        <v>1</v>
      </c>
      <c r="G1256" s="83">
        <v>845</v>
      </c>
      <c r="H1256" s="81">
        <v>8.4250000000000007</v>
      </c>
      <c r="I1256" s="81">
        <v>8.0478692251493182</v>
      </c>
      <c r="J1256" s="85">
        <v>0.37713077485068247</v>
      </c>
      <c r="K1256" s="117">
        <f t="shared" si="7"/>
        <v>1</v>
      </c>
    </row>
    <row r="1257" spans="2:11" x14ac:dyDescent="0.3">
      <c r="B1257" s="83">
        <v>343</v>
      </c>
      <c r="C1257" s="81">
        <v>9.3149999999999995</v>
      </c>
      <c r="D1257" s="81">
        <v>9.6744277442771676</v>
      </c>
      <c r="E1257" s="85">
        <v>-0.35942774427716806</v>
      </c>
      <c r="F1257" s="117">
        <f t="shared" si="6"/>
        <v>1</v>
      </c>
      <c r="G1257" s="83">
        <v>851</v>
      </c>
      <c r="H1257" s="81">
        <v>5.9249999999999998</v>
      </c>
      <c r="I1257" s="81">
        <v>5.8109069569986094</v>
      </c>
      <c r="J1257" s="85">
        <v>0.11409304300139045</v>
      </c>
      <c r="K1257" s="117">
        <f t="shared" si="7"/>
        <v>1</v>
      </c>
    </row>
    <row r="1258" spans="2:11" x14ac:dyDescent="0.3">
      <c r="B1258" s="83">
        <v>344</v>
      </c>
      <c r="C1258" s="81">
        <v>10.39</v>
      </c>
      <c r="D1258" s="81">
        <v>10.078892761441615</v>
      </c>
      <c r="E1258" s="85">
        <v>0.31110723855838529</v>
      </c>
      <c r="F1258" s="117">
        <f t="shared" si="6"/>
        <v>1</v>
      </c>
      <c r="G1258" s="83">
        <v>855</v>
      </c>
      <c r="H1258" s="81">
        <v>4.42</v>
      </c>
      <c r="I1258" s="81">
        <v>4.0963893968270124</v>
      </c>
      <c r="J1258" s="85">
        <v>0.32361060317298751</v>
      </c>
      <c r="K1258" s="117">
        <f t="shared" si="7"/>
        <v>1</v>
      </c>
    </row>
    <row r="1259" spans="2:11" x14ac:dyDescent="0.3">
      <c r="B1259" s="83">
        <v>345</v>
      </c>
      <c r="C1259" s="81">
        <v>9.6</v>
      </c>
      <c r="D1259" s="81">
        <v>9.9183804978175125</v>
      </c>
      <c r="E1259" s="85">
        <v>-0.31838049781751288</v>
      </c>
      <c r="F1259" s="117">
        <f t="shared" si="6"/>
        <v>1</v>
      </c>
      <c r="G1259" s="83">
        <v>861</v>
      </c>
      <c r="H1259" s="81">
        <v>10.33</v>
      </c>
      <c r="I1259" s="81">
        <v>9.9245821851893439</v>
      </c>
      <c r="J1259" s="85">
        <v>0.4054178148106562</v>
      </c>
      <c r="K1259" s="117">
        <f t="shared" si="7"/>
        <v>1</v>
      </c>
    </row>
    <row r="1260" spans="2:11" x14ac:dyDescent="0.3">
      <c r="B1260" s="83">
        <v>346</v>
      </c>
      <c r="C1260" s="81">
        <v>4.165</v>
      </c>
      <c r="D1260" s="81">
        <v>4.1069194348325553</v>
      </c>
      <c r="E1260" s="85">
        <v>5.8080565167444753E-2</v>
      </c>
      <c r="F1260" s="117">
        <f t="shared" ref="F1260:F1323" si="8">IF(E1260&lt;-1,0,IF(E1260&gt;0.5,0,1))</f>
        <v>1</v>
      </c>
      <c r="G1260" s="83">
        <v>864</v>
      </c>
      <c r="H1260" s="81">
        <v>10.210000000000001</v>
      </c>
      <c r="I1260" s="81">
        <v>10.357153266522964</v>
      </c>
      <c r="J1260" s="85">
        <v>-0.14715326652296312</v>
      </c>
      <c r="K1260" s="117">
        <f t="shared" ref="K1260:K1323" si="9">IF(J1260&lt;-1,0,IF(J1260&gt;0.5,0,1))</f>
        <v>1</v>
      </c>
    </row>
    <row r="1261" spans="2:11" x14ac:dyDescent="0.3">
      <c r="B1261" s="83">
        <v>347</v>
      </c>
      <c r="C1261" s="81">
        <v>4.0549999999999997</v>
      </c>
      <c r="D1261" s="81">
        <v>4.2426191369394868</v>
      </c>
      <c r="E1261" s="85">
        <v>-0.18761913693948706</v>
      </c>
      <c r="F1261" s="117">
        <f t="shared" si="8"/>
        <v>1</v>
      </c>
      <c r="G1261" s="83">
        <v>865</v>
      </c>
      <c r="H1261" s="81">
        <v>10.344999999999999</v>
      </c>
      <c r="I1261" s="81">
        <v>10.364507290927696</v>
      </c>
      <c r="J1261" s="85">
        <v>-1.9507290927696985E-2</v>
      </c>
      <c r="K1261" s="117">
        <f t="shared" si="9"/>
        <v>1</v>
      </c>
    </row>
    <row r="1262" spans="2:11" x14ac:dyDescent="0.3">
      <c r="B1262" s="83">
        <v>348</v>
      </c>
      <c r="C1262" s="81">
        <v>5.18</v>
      </c>
      <c r="D1262" s="81">
        <v>5.3289185223913673</v>
      </c>
      <c r="E1262" s="85">
        <v>-0.1489185223913676</v>
      </c>
      <c r="F1262" s="117">
        <f t="shared" si="8"/>
        <v>1</v>
      </c>
      <c r="G1262" s="83">
        <v>870</v>
      </c>
      <c r="H1262" s="81">
        <v>5.2850000000000001</v>
      </c>
      <c r="I1262" s="81">
        <v>5.0390503057798766</v>
      </c>
      <c r="J1262" s="85">
        <v>0.24594969422012358</v>
      </c>
      <c r="K1262" s="117">
        <f t="shared" si="9"/>
        <v>1</v>
      </c>
    </row>
    <row r="1263" spans="2:11" x14ac:dyDescent="0.3">
      <c r="B1263" s="83">
        <v>349</v>
      </c>
      <c r="C1263" s="81">
        <v>4.33</v>
      </c>
      <c r="D1263" s="81">
        <v>4.5391022855816052</v>
      </c>
      <c r="E1263" s="85">
        <v>-0.20910228558160515</v>
      </c>
      <c r="F1263" s="117">
        <f t="shared" si="8"/>
        <v>1</v>
      </c>
      <c r="G1263" s="83">
        <v>871</v>
      </c>
      <c r="H1263" s="81">
        <v>6.02</v>
      </c>
      <c r="I1263" s="81">
        <v>5.5339793828630555</v>
      </c>
      <c r="J1263" s="85">
        <v>0.48602061713694411</v>
      </c>
      <c r="K1263" s="117">
        <f t="shared" si="9"/>
        <v>1</v>
      </c>
    </row>
    <row r="1264" spans="2:11" x14ac:dyDescent="0.3">
      <c r="B1264" s="83">
        <v>350</v>
      </c>
      <c r="C1264" s="81">
        <v>6.08</v>
      </c>
      <c r="D1264" s="81">
        <v>6.2116311062912448</v>
      </c>
      <c r="E1264" s="85">
        <v>-0.13163110629124475</v>
      </c>
      <c r="F1264" s="117">
        <f t="shared" si="8"/>
        <v>1</v>
      </c>
      <c r="G1264" s="83">
        <v>881</v>
      </c>
      <c r="H1264" s="81">
        <v>9.41</v>
      </c>
      <c r="I1264" s="81">
        <v>9.8856910796852411</v>
      </c>
      <c r="J1264" s="85">
        <v>-0.47569107968524094</v>
      </c>
      <c r="K1264" s="117">
        <f t="shared" si="9"/>
        <v>1</v>
      </c>
    </row>
    <row r="1265" spans="2:11" x14ac:dyDescent="0.3">
      <c r="B1265" s="83">
        <v>352</v>
      </c>
      <c r="C1265" s="81">
        <v>8.4550000000000001</v>
      </c>
      <c r="D1265" s="81">
        <v>8.7121063126644795</v>
      </c>
      <c r="E1265" s="85">
        <v>-0.25710631266447947</v>
      </c>
      <c r="F1265" s="117">
        <f t="shared" si="8"/>
        <v>1</v>
      </c>
      <c r="G1265" s="83">
        <v>883</v>
      </c>
      <c r="H1265" s="81">
        <v>4.3150000000000004</v>
      </c>
      <c r="I1265" s="81">
        <v>4.1279773929557102</v>
      </c>
      <c r="J1265" s="85">
        <v>0.18702260704429019</v>
      </c>
      <c r="K1265" s="117">
        <f t="shared" si="9"/>
        <v>1</v>
      </c>
    </row>
    <row r="1266" spans="2:11" x14ac:dyDescent="0.3">
      <c r="B1266" s="83">
        <v>353</v>
      </c>
      <c r="C1266" s="81">
        <v>7.7850000000000001</v>
      </c>
      <c r="D1266" s="81">
        <v>8.1075781551280368</v>
      </c>
      <c r="E1266" s="85">
        <v>-0.32257815512803667</v>
      </c>
      <c r="F1266" s="117">
        <f t="shared" si="8"/>
        <v>1</v>
      </c>
      <c r="G1266" s="83">
        <v>885</v>
      </c>
      <c r="H1266" s="81">
        <v>4.4649999999999999</v>
      </c>
      <c r="I1266" s="81">
        <v>4.325559136065614</v>
      </c>
      <c r="J1266" s="85">
        <v>0.13944086393438582</v>
      </c>
      <c r="K1266" s="117">
        <f t="shared" si="9"/>
        <v>1</v>
      </c>
    </row>
    <row r="1267" spans="2:11" x14ac:dyDescent="0.3">
      <c r="B1267" s="83">
        <v>354</v>
      </c>
      <c r="C1267" s="81">
        <v>9.27</v>
      </c>
      <c r="D1267" s="81">
        <v>9.1262303974714367</v>
      </c>
      <c r="E1267" s="85">
        <v>0.14376960252856286</v>
      </c>
      <c r="F1267" s="117">
        <f t="shared" si="8"/>
        <v>1</v>
      </c>
      <c r="G1267" s="83">
        <v>889</v>
      </c>
      <c r="H1267" s="81">
        <v>8.31</v>
      </c>
      <c r="I1267" s="81">
        <v>8.1503555658532996</v>
      </c>
      <c r="J1267" s="85">
        <v>0.15964443414670093</v>
      </c>
      <c r="K1267" s="117">
        <f t="shared" si="9"/>
        <v>1</v>
      </c>
    </row>
    <row r="1268" spans="2:11" x14ac:dyDescent="0.3">
      <c r="B1268" s="83">
        <v>355</v>
      </c>
      <c r="C1268" s="81">
        <v>6.97</v>
      </c>
      <c r="D1268" s="81">
        <v>7.265488887438238</v>
      </c>
      <c r="E1268" s="85">
        <v>-0.2954888874382382</v>
      </c>
      <c r="F1268" s="117">
        <f t="shared" si="8"/>
        <v>1</v>
      </c>
      <c r="G1268" s="83">
        <v>892</v>
      </c>
      <c r="H1268" s="81">
        <v>7.4550000000000001</v>
      </c>
      <c r="I1268" s="81">
        <v>7.2542129106841911</v>
      </c>
      <c r="J1268" s="85">
        <v>0.20078708931580902</v>
      </c>
      <c r="K1268" s="117">
        <f t="shared" si="9"/>
        <v>1</v>
      </c>
    </row>
    <row r="1269" spans="2:11" x14ac:dyDescent="0.3">
      <c r="B1269" s="83">
        <v>356</v>
      </c>
      <c r="C1269" s="81">
        <v>9.8550000000000004</v>
      </c>
      <c r="D1269" s="81">
        <v>9.6211995461567952</v>
      </c>
      <c r="E1269" s="85">
        <v>0.23380045384320525</v>
      </c>
      <c r="F1269" s="117">
        <f t="shared" si="8"/>
        <v>1</v>
      </c>
      <c r="G1269" s="83">
        <v>900</v>
      </c>
      <c r="H1269" s="81">
        <v>8.4400000000000013</v>
      </c>
      <c r="I1269" s="81">
        <v>8.4973562578099706</v>
      </c>
      <c r="J1269" s="85">
        <v>-5.7356257809969335E-2</v>
      </c>
      <c r="K1269" s="117">
        <f t="shared" si="9"/>
        <v>1</v>
      </c>
    </row>
    <row r="1270" spans="2:11" x14ac:dyDescent="0.3">
      <c r="B1270" s="83">
        <v>358</v>
      </c>
      <c r="C1270" s="81">
        <v>10.015000000000001</v>
      </c>
      <c r="D1270" s="81">
        <v>9.7547043927205532</v>
      </c>
      <c r="E1270" s="85">
        <v>0.26029560727944734</v>
      </c>
      <c r="F1270" s="117">
        <f t="shared" si="8"/>
        <v>1</v>
      </c>
      <c r="G1270" s="83">
        <v>904</v>
      </c>
      <c r="H1270" s="81">
        <v>9.35</v>
      </c>
      <c r="I1270" s="81">
        <v>9.1778981782739564</v>
      </c>
      <c r="J1270" s="85">
        <v>0.17210182172604327</v>
      </c>
      <c r="K1270" s="117">
        <f t="shared" si="9"/>
        <v>1</v>
      </c>
    </row>
    <row r="1271" spans="2:11" x14ac:dyDescent="0.3">
      <c r="B1271" s="83">
        <v>359</v>
      </c>
      <c r="C1271" s="81">
        <v>10.34</v>
      </c>
      <c r="D1271" s="81">
        <v>10.113223665429381</v>
      </c>
      <c r="E1271" s="85">
        <v>0.2267763345706193</v>
      </c>
      <c r="F1271" s="117">
        <f t="shared" si="8"/>
        <v>1</v>
      </c>
      <c r="G1271" s="83">
        <v>916</v>
      </c>
      <c r="H1271" s="81">
        <v>4.2949999999999999</v>
      </c>
      <c r="I1271" s="81">
        <v>4.501835922837067</v>
      </c>
      <c r="J1271" s="85">
        <v>-0.20683592283706709</v>
      </c>
      <c r="K1271" s="117">
        <f t="shared" si="9"/>
        <v>1</v>
      </c>
    </row>
    <row r="1272" spans="2:11" x14ac:dyDescent="0.3">
      <c r="B1272" s="83">
        <v>361</v>
      </c>
      <c r="C1272" s="81">
        <v>3.835</v>
      </c>
      <c r="D1272" s="81">
        <v>4.1102964319403092</v>
      </c>
      <c r="E1272" s="85">
        <v>-0.27529643194030928</v>
      </c>
      <c r="F1272" s="117">
        <f t="shared" si="8"/>
        <v>1</v>
      </c>
      <c r="G1272" s="83">
        <v>917</v>
      </c>
      <c r="H1272" s="81">
        <v>5.09</v>
      </c>
      <c r="I1272" s="81">
        <v>5.0524134606251945</v>
      </c>
      <c r="J1272" s="85">
        <v>3.7586539374805383E-2</v>
      </c>
      <c r="K1272" s="117">
        <f t="shared" si="9"/>
        <v>1</v>
      </c>
    </row>
    <row r="1273" spans="2:11" x14ac:dyDescent="0.3">
      <c r="B1273" s="83">
        <v>362</v>
      </c>
      <c r="C1273" s="81">
        <v>3.79</v>
      </c>
      <c r="D1273" s="81">
        <v>4.1865927326755736</v>
      </c>
      <c r="E1273" s="85">
        <v>-0.3965927326755736</v>
      </c>
      <c r="F1273" s="117">
        <f t="shared" si="8"/>
        <v>1</v>
      </c>
      <c r="G1273" s="83">
        <v>921</v>
      </c>
      <c r="H1273" s="81">
        <v>7.14</v>
      </c>
      <c r="I1273" s="81">
        <v>7.6268177231104568</v>
      </c>
      <c r="J1273" s="85">
        <v>-0.48681772311045712</v>
      </c>
      <c r="K1273" s="117">
        <f t="shared" si="9"/>
        <v>1</v>
      </c>
    </row>
    <row r="1274" spans="2:11" x14ac:dyDescent="0.3">
      <c r="B1274" s="83">
        <v>364</v>
      </c>
      <c r="C1274" s="81">
        <v>4.0650000000000004</v>
      </c>
      <c r="D1274" s="81">
        <v>4.6574260019574449</v>
      </c>
      <c r="E1274" s="85">
        <v>-0.59242600195744455</v>
      </c>
      <c r="F1274" s="117">
        <f t="shared" si="8"/>
        <v>1</v>
      </c>
      <c r="G1274" s="83">
        <v>925</v>
      </c>
      <c r="H1274" s="81">
        <v>9.06</v>
      </c>
      <c r="I1274" s="81">
        <v>9.5059922901884697</v>
      </c>
      <c r="J1274" s="85">
        <v>-0.4459922901884692</v>
      </c>
      <c r="K1274" s="117">
        <f t="shared" si="9"/>
        <v>1</v>
      </c>
    </row>
    <row r="1275" spans="2:11" x14ac:dyDescent="0.3">
      <c r="B1275" s="83">
        <v>365</v>
      </c>
      <c r="C1275" s="81">
        <v>5.52</v>
      </c>
      <c r="D1275" s="81">
        <v>6.1400640094676069</v>
      </c>
      <c r="E1275" s="85">
        <v>-0.62006400946760731</v>
      </c>
      <c r="F1275" s="117">
        <f t="shared" si="8"/>
        <v>1</v>
      </c>
      <c r="G1275" s="83">
        <v>929</v>
      </c>
      <c r="H1275" s="81">
        <v>9.0399999999999991</v>
      </c>
      <c r="I1275" s="81">
        <v>10.360764666277053</v>
      </c>
      <c r="J1275" s="85">
        <v>-1.3207646662770536</v>
      </c>
      <c r="K1275" s="117">
        <f t="shared" si="9"/>
        <v>0</v>
      </c>
    </row>
    <row r="1276" spans="2:11" x14ac:dyDescent="0.3">
      <c r="B1276" s="83">
        <v>369</v>
      </c>
      <c r="C1276" s="81">
        <v>8.81</v>
      </c>
      <c r="D1276" s="81">
        <v>9.1960663731628465</v>
      </c>
      <c r="E1276" s="85">
        <v>-0.38606637316284598</v>
      </c>
      <c r="F1276" s="117">
        <f t="shared" si="8"/>
        <v>1</v>
      </c>
      <c r="G1276" s="83">
        <v>936</v>
      </c>
      <c r="H1276" s="81">
        <v>9.18</v>
      </c>
      <c r="I1276" s="81">
        <v>9.2089307884807212</v>
      </c>
      <c r="J1276" s="85">
        <v>-2.8930788480721503E-2</v>
      </c>
      <c r="K1276" s="117">
        <f t="shared" si="9"/>
        <v>1</v>
      </c>
    </row>
    <row r="1277" spans="2:11" x14ac:dyDescent="0.3">
      <c r="B1277" s="83">
        <v>370</v>
      </c>
      <c r="C1277" s="81">
        <v>5.58</v>
      </c>
      <c r="D1277" s="81">
        <v>5.2783524184735429</v>
      </c>
      <c r="E1277" s="85">
        <v>0.30164758152645721</v>
      </c>
      <c r="F1277" s="117">
        <f t="shared" si="8"/>
        <v>1</v>
      </c>
      <c r="G1277" s="83">
        <v>937</v>
      </c>
      <c r="H1277" s="81">
        <v>6.7850000000000001</v>
      </c>
      <c r="I1277" s="81">
        <v>6.7044237028603098</v>
      </c>
      <c r="J1277" s="85">
        <v>8.0576297139690389E-2</v>
      </c>
      <c r="K1277" s="117">
        <f t="shared" si="9"/>
        <v>1</v>
      </c>
    </row>
    <row r="1278" spans="2:11" x14ac:dyDescent="0.3">
      <c r="B1278" s="83">
        <v>371</v>
      </c>
      <c r="C1278" s="81">
        <v>4.37</v>
      </c>
      <c r="D1278" s="81">
        <v>4.9259598128033648</v>
      </c>
      <c r="E1278" s="85">
        <v>-0.55595981280336471</v>
      </c>
      <c r="F1278" s="117">
        <f t="shared" si="8"/>
        <v>1</v>
      </c>
      <c r="G1278" s="83">
        <v>939</v>
      </c>
      <c r="H1278" s="81">
        <v>4.8550000000000004</v>
      </c>
      <c r="I1278" s="81">
        <v>4.9436447193348148</v>
      </c>
      <c r="J1278" s="85">
        <v>-8.8644719334814326E-2</v>
      </c>
      <c r="K1278" s="117">
        <f t="shared" si="9"/>
        <v>1</v>
      </c>
    </row>
    <row r="1279" spans="2:11" x14ac:dyDescent="0.3">
      <c r="B1279" s="83">
        <v>372</v>
      </c>
      <c r="C1279" s="81">
        <v>8.81</v>
      </c>
      <c r="D1279" s="81">
        <v>9.5971918145028337</v>
      </c>
      <c r="E1279" s="85">
        <v>-0.78719181450283315</v>
      </c>
      <c r="F1279" s="117">
        <f t="shared" si="8"/>
        <v>1</v>
      </c>
      <c r="G1279" s="83">
        <v>942</v>
      </c>
      <c r="H1279" s="81">
        <v>4.3499999999999996</v>
      </c>
      <c r="I1279" s="81">
        <v>4.2649140561974512</v>
      </c>
      <c r="J1279" s="85">
        <v>8.5085943802548414E-2</v>
      </c>
      <c r="K1279" s="117">
        <f t="shared" si="9"/>
        <v>1</v>
      </c>
    </row>
    <row r="1280" spans="2:11" x14ac:dyDescent="0.3">
      <c r="B1280" s="83">
        <v>374</v>
      </c>
      <c r="C1280" s="81">
        <v>9.23</v>
      </c>
      <c r="D1280" s="81">
        <v>9.768507233635928</v>
      </c>
      <c r="E1280" s="85">
        <v>-0.53850723363592756</v>
      </c>
      <c r="F1280" s="117">
        <f t="shared" si="8"/>
        <v>1</v>
      </c>
      <c r="G1280" s="83">
        <v>944</v>
      </c>
      <c r="H1280" s="81">
        <v>8.93</v>
      </c>
      <c r="I1280" s="81">
        <v>9.6019664788297678</v>
      </c>
      <c r="J1280" s="85">
        <v>-0.67196647882976812</v>
      </c>
      <c r="K1280" s="117">
        <f t="shared" si="9"/>
        <v>1</v>
      </c>
    </row>
    <row r="1281" spans="2:11" x14ac:dyDescent="0.3">
      <c r="B1281" s="83">
        <v>375</v>
      </c>
      <c r="C1281" s="81">
        <v>9.07</v>
      </c>
      <c r="D1281" s="81">
        <v>9.6723550981851592</v>
      </c>
      <c r="E1281" s="85">
        <v>-0.60235509818515887</v>
      </c>
      <c r="F1281" s="117">
        <f t="shared" si="8"/>
        <v>1</v>
      </c>
      <c r="G1281" s="83">
        <v>945</v>
      </c>
      <c r="H1281" s="81">
        <v>9.1999999999999993</v>
      </c>
      <c r="I1281" s="81">
        <v>9.6442513117828845</v>
      </c>
      <c r="J1281" s="85">
        <v>-0.44425131178288524</v>
      </c>
      <c r="K1281" s="117">
        <f t="shared" si="9"/>
        <v>1</v>
      </c>
    </row>
    <row r="1282" spans="2:11" x14ac:dyDescent="0.3">
      <c r="B1282" s="83">
        <v>376</v>
      </c>
      <c r="C1282" s="81">
        <v>8.52</v>
      </c>
      <c r="D1282" s="81">
        <v>7.3421188436577829</v>
      </c>
      <c r="E1282" s="85">
        <v>1.1778811563422167</v>
      </c>
      <c r="F1282" s="117">
        <f t="shared" si="8"/>
        <v>0</v>
      </c>
      <c r="G1282" s="83">
        <v>946</v>
      </c>
      <c r="H1282" s="81">
        <v>9.44</v>
      </c>
      <c r="I1282" s="81">
        <v>9.7796943239501726</v>
      </c>
      <c r="J1282" s="85">
        <v>-0.33969432395017307</v>
      </c>
      <c r="K1282" s="117">
        <f t="shared" si="9"/>
        <v>1</v>
      </c>
    </row>
    <row r="1283" spans="2:11" x14ac:dyDescent="0.3">
      <c r="B1283" s="83">
        <v>379</v>
      </c>
      <c r="C1283" s="81">
        <v>4.47</v>
      </c>
      <c r="D1283" s="81">
        <v>4.2573328049135508</v>
      </c>
      <c r="E1283" s="85">
        <v>0.21266719508644893</v>
      </c>
      <c r="F1283" s="117">
        <f t="shared" si="8"/>
        <v>1</v>
      </c>
      <c r="G1283" s="83">
        <v>949</v>
      </c>
      <c r="H1283" s="81">
        <v>4.5049999999999999</v>
      </c>
      <c r="I1283" s="81">
        <v>4.7527515974930861</v>
      </c>
      <c r="J1283" s="85">
        <v>-0.24775159749308617</v>
      </c>
      <c r="K1283" s="117">
        <f t="shared" si="9"/>
        <v>1</v>
      </c>
    </row>
    <row r="1284" spans="2:11" x14ac:dyDescent="0.3">
      <c r="B1284" s="83">
        <v>381</v>
      </c>
      <c r="C1284" s="81">
        <v>9.07</v>
      </c>
      <c r="D1284" s="81">
        <v>9.4824367652854491</v>
      </c>
      <c r="E1284" s="85">
        <v>-0.41243676528544881</v>
      </c>
      <c r="F1284" s="117">
        <f t="shared" si="8"/>
        <v>1</v>
      </c>
      <c r="G1284" s="83">
        <v>951</v>
      </c>
      <c r="H1284" s="81">
        <v>5.32</v>
      </c>
      <c r="I1284" s="81">
        <v>5.4886810478655388</v>
      </c>
      <c r="J1284" s="85">
        <v>-0.1686810478655385</v>
      </c>
      <c r="K1284" s="117">
        <f t="shared" si="9"/>
        <v>1</v>
      </c>
    </row>
    <row r="1285" spans="2:11" x14ac:dyDescent="0.3">
      <c r="B1285" s="83">
        <v>382</v>
      </c>
      <c r="C1285" s="81">
        <v>5.63</v>
      </c>
      <c r="D1285" s="81">
        <v>4.7442826582570179</v>
      </c>
      <c r="E1285" s="85">
        <v>0.885717341742982</v>
      </c>
      <c r="F1285" s="117">
        <f t="shared" si="8"/>
        <v>0</v>
      </c>
      <c r="G1285" s="83">
        <v>957</v>
      </c>
      <c r="H1285" s="81">
        <v>9.3350000000000009</v>
      </c>
      <c r="I1285" s="81">
        <v>8.918151675205964</v>
      </c>
      <c r="J1285" s="85">
        <v>0.41684832479403688</v>
      </c>
      <c r="K1285" s="117">
        <f t="shared" si="9"/>
        <v>1</v>
      </c>
    </row>
    <row r="1286" spans="2:11" x14ac:dyDescent="0.3">
      <c r="B1286" s="83">
        <v>383</v>
      </c>
      <c r="C1286" s="81">
        <v>5.67</v>
      </c>
      <c r="D1286" s="81">
        <v>4.9316564435959265</v>
      </c>
      <c r="E1286" s="85">
        <v>0.73834355640407345</v>
      </c>
      <c r="F1286" s="117">
        <f t="shared" si="8"/>
        <v>0</v>
      </c>
      <c r="G1286" s="83">
        <v>967</v>
      </c>
      <c r="H1286" s="81">
        <v>5.05</v>
      </c>
      <c r="I1286" s="81">
        <v>5.1337818406519826</v>
      </c>
      <c r="J1286" s="85">
        <v>-8.3781840651982797E-2</v>
      </c>
      <c r="K1286" s="117">
        <f t="shared" si="9"/>
        <v>1</v>
      </c>
    </row>
    <row r="1287" spans="2:11" x14ac:dyDescent="0.3">
      <c r="B1287" s="83">
        <v>384</v>
      </c>
      <c r="C1287" s="81">
        <v>6.36</v>
      </c>
      <c r="D1287" s="81">
        <v>5.2185333407348669</v>
      </c>
      <c r="E1287" s="85">
        <v>1.1414666592651335</v>
      </c>
      <c r="F1287" s="117">
        <f t="shared" si="8"/>
        <v>0</v>
      </c>
      <c r="G1287" s="83">
        <v>968</v>
      </c>
      <c r="H1287" s="81">
        <v>5.5049999999999999</v>
      </c>
      <c r="I1287" s="81">
        <v>5.490067059027127</v>
      </c>
      <c r="J1287" s="85">
        <v>1.4932940972872899E-2</v>
      </c>
      <c r="K1287" s="117">
        <f t="shared" si="9"/>
        <v>1</v>
      </c>
    </row>
    <row r="1288" spans="2:11" x14ac:dyDescent="0.3">
      <c r="B1288" s="83">
        <v>385</v>
      </c>
      <c r="C1288" s="81">
        <v>9.2200000000000006</v>
      </c>
      <c r="D1288" s="81">
        <v>8.6496276536583547</v>
      </c>
      <c r="E1288" s="85">
        <v>0.57037234634164591</v>
      </c>
      <c r="F1288" s="117">
        <f t="shared" si="8"/>
        <v>0</v>
      </c>
      <c r="G1288" s="83">
        <v>969</v>
      </c>
      <c r="H1288" s="81">
        <v>6.32</v>
      </c>
      <c r="I1288" s="81">
        <v>6.3819435728788214</v>
      </c>
      <c r="J1288" s="85">
        <v>-6.1943572878821129E-2</v>
      </c>
      <c r="K1288" s="117">
        <f t="shared" si="9"/>
        <v>1</v>
      </c>
    </row>
    <row r="1289" spans="2:11" x14ac:dyDescent="0.3">
      <c r="B1289" s="83">
        <v>386</v>
      </c>
      <c r="C1289" s="81">
        <v>7.14</v>
      </c>
      <c r="D1289" s="81">
        <v>5.8018076943971622</v>
      </c>
      <c r="E1289" s="85">
        <v>1.3381923056028375</v>
      </c>
      <c r="F1289" s="117">
        <f t="shared" si="8"/>
        <v>0</v>
      </c>
      <c r="G1289" s="83">
        <v>970</v>
      </c>
      <c r="H1289" s="81">
        <v>7.5250000000000004</v>
      </c>
      <c r="I1289" s="81">
        <v>7.5068664447236078</v>
      </c>
      <c r="J1289" s="85">
        <v>1.8133555276392599E-2</v>
      </c>
      <c r="K1289" s="117">
        <f t="shared" si="9"/>
        <v>1</v>
      </c>
    </row>
    <row r="1290" spans="2:11" x14ac:dyDescent="0.3">
      <c r="B1290" s="83">
        <v>388</v>
      </c>
      <c r="C1290" s="81">
        <v>9.1950000000000003</v>
      </c>
      <c r="D1290" s="81">
        <v>9.6619285749422783</v>
      </c>
      <c r="E1290" s="85">
        <v>-0.46692857494227802</v>
      </c>
      <c r="F1290" s="117">
        <f t="shared" si="8"/>
        <v>1</v>
      </c>
      <c r="G1290" s="83">
        <v>975</v>
      </c>
      <c r="H1290" s="81">
        <v>10.48</v>
      </c>
      <c r="I1290" s="81">
        <v>10.367803791180624</v>
      </c>
      <c r="J1290" s="85">
        <v>0.11219620881937686</v>
      </c>
      <c r="K1290" s="117">
        <f t="shared" si="9"/>
        <v>1</v>
      </c>
    </row>
    <row r="1291" spans="2:11" x14ac:dyDescent="0.3">
      <c r="B1291" s="83">
        <v>392</v>
      </c>
      <c r="C1291" s="81">
        <v>4.3100000000000005</v>
      </c>
      <c r="D1291" s="81">
        <v>4.6655316102127866</v>
      </c>
      <c r="E1291" s="85">
        <v>-0.35553161021278612</v>
      </c>
      <c r="F1291" s="117">
        <f t="shared" si="8"/>
        <v>1</v>
      </c>
      <c r="G1291" s="83">
        <v>978</v>
      </c>
      <c r="H1291" s="81">
        <v>10.26</v>
      </c>
      <c r="I1291" s="81">
        <v>10.395935700550091</v>
      </c>
      <c r="J1291" s="85">
        <v>-0.13593570055009074</v>
      </c>
      <c r="K1291" s="117">
        <f t="shared" si="9"/>
        <v>1</v>
      </c>
    </row>
    <row r="1292" spans="2:11" x14ac:dyDescent="0.3">
      <c r="B1292" s="83">
        <v>393</v>
      </c>
      <c r="C1292" s="81">
        <v>4.0600000000000005</v>
      </c>
      <c r="D1292" s="81">
        <v>4.4437435769119666</v>
      </c>
      <c r="E1292" s="85">
        <v>-0.38374357691196614</v>
      </c>
      <c r="F1292" s="117">
        <f t="shared" si="8"/>
        <v>1</v>
      </c>
      <c r="G1292" s="83">
        <v>981</v>
      </c>
      <c r="H1292" s="81">
        <v>4.38</v>
      </c>
      <c r="I1292" s="81">
        <v>4.4265748371945675</v>
      </c>
      <c r="J1292" s="85">
        <v>-4.6574837194567564E-2</v>
      </c>
      <c r="K1292" s="117">
        <f t="shared" si="9"/>
        <v>1</v>
      </c>
    </row>
    <row r="1293" spans="2:11" x14ac:dyDescent="0.3">
      <c r="B1293" s="83">
        <v>395</v>
      </c>
      <c r="C1293" s="81">
        <v>4.8</v>
      </c>
      <c r="D1293" s="81">
        <v>5.0941693712619696</v>
      </c>
      <c r="E1293" s="85">
        <v>-0.29416937126196974</v>
      </c>
      <c r="F1293" s="117">
        <f t="shared" si="8"/>
        <v>1</v>
      </c>
      <c r="G1293" s="83">
        <v>982</v>
      </c>
      <c r="H1293" s="81">
        <v>4.68</v>
      </c>
      <c r="I1293" s="81">
        <v>4.7985726512353484</v>
      </c>
      <c r="J1293" s="85">
        <v>-0.11857265123534866</v>
      </c>
      <c r="K1293" s="117">
        <f t="shared" si="9"/>
        <v>1</v>
      </c>
    </row>
    <row r="1294" spans="2:11" x14ac:dyDescent="0.3">
      <c r="B1294" s="83">
        <v>398</v>
      </c>
      <c r="C1294" s="81">
        <v>8.4849999999999994</v>
      </c>
      <c r="D1294" s="81">
        <v>8.0744127921147033</v>
      </c>
      <c r="E1294" s="85">
        <v>0.41058720788529612</v>
      </c>
      <c r="F1294" s="117">
        <f t="shared" si="8"/>
        <v>1</v>
      </c>
      <c r="G1294" s="83">
        <v>983</v>
      </c>
      <c r="H1294" s="81">
        <v>5.0950000000000006</v>
      </c>
      <c r="I1294" s="81">
        <v>5.0620666152555467</v>
      </c>
      <c r="J1294" s="85">
        <v>3.2933384744453953E-2</v>
      </c>
      <c r="K1294" s="117">
        <f t="shared" si="9"/>
        <v>1</v>
      </c>
    </row>
    <row r="1295" spans="2:11" x14ac:dyDescent="0.3">
      <c r="B1295" s="83">
        <v>399</v>
      </c>
      <c r="C1295" s="81">
        <v>7.59</v>
      </c>
      <c r="D1295" s="81">
        <v>7.3280409790575769</v>
      </c>
      <c r="E1295" s="85">
        <v>0.26195902094242296</v>
      </c>
      <c r="F1295" s="117">
        <f t="shared" si="8"/>
        <v>1</v>
      </c>
      <c r="G1295" s="83">
        <v>985</v>
      </c>
      <c r="H1295" s="81">
        <v>6.2449999999999992</v>
      </c>
      <c r="I1295" s="81">
        <v>6.0757869493673642</v>
      </c>
      <c r="J1295" s="85">
        <v>0.16921305063263503</v>
      </c>
      <c r="K1295" s="117">
        <f t="shared" si="9"/>
        <v>1</v>
      </c>
    </row>
    <row r="1296" spans="2:11" x14ac:dyDescent="0.3">
      <c r="B1296" s="83">
        <v>406</v>
      </c>
      <c r="C1296" s="81">
        <v>4.2949999999999999</v>
      </c>
      <c r="D1296" s="81">
        <v>4.1328864938086234</v>
      </c>
      <c r="E1296" s="85">
        <v>0.16211350619137654</v>
      </c>
      <c r="F1296" s="117">
        <f t="shared" si="8"/>
        <v>1</v>
      </c>
      <c r="G1296" s="83">
        <v>988</v>
      </c>
      <c r="H1296" s="81">
        <v>8.17</v>
      </c>
      <c r="I1296" s="81">
        <v>7.8173052968397014</v>
      </c>
      <c r="J1296" s="85">
        <v>0.35269470316029849</v>
      </c>
      <c r="K1296" s="117">
        <f t="shared" si="9"/>
        <v>1</v>
      </c>
    </row>
    <row r="1297" spans="2:11" x14ac:dyDescent="0.3">
      <c r="B1297" s="83">
        <v>407</v>
      </c>
      <c r="C1297" s="81">
        <v>4.1950000000000003</v>
      </c>
      <c r="D1297" s="81">
        <v>4.3775031711756061</v>
      </c>
      <c r="E1297" s="85">
        <v>-0.18250317117560577</v>
      </c>
      <c r="F1297" s="117">
        <f t="shared" si="8"/>
        <v>1</v>
      </c>
      <c r="G1297" s="83">
        <v>989</v>
      </c>
      <c r="H1297" s="81">
        <v>9.245000000000001</v>
      </c>
      <c r="I1297" s="81">
        <v>9.2941012978185586</v>
      </c>
      <c r="J1297" s="85">
        <v>-4.9101297818557654E-2</v>
      </c>
      <c r="K1297" s="117">
        <f t="shared" si="9"/>
        <v>1</v>
      </c>
    </row>
    <row r="1298" spans="2:11" x14ac:dyDescent="0.3">
      <c r="B1298" s="83">
        <v>410</v>
      </c>
      <c r="C1298" s="81">
        <v>4.6349999999999998</v>
      </c>
      <c r="D1298" s="81">
        <v>4.9469366001135082</v>
      </c>
      <c r="E1298" s="85">
        <v>-0.31193660011350843</v>
      </c>
      <c r="F1298" s="117">
        <f t="shared" si="8"/>
        <v>1</v>
      </c>
      <c r="G1298" s="83">
        <v>990</v>
      </c>
      <c r="H1298" s="81">
        <v>10.07</v>
      </c>
      <c r="I1298" s="81">
        <v>10.007634581142819</v>
      </c>
      <c r="J1298" s="85">
        <v>6.2365418857181609E-2</v>
      </c>
      <c r="K1298" s="117">
        <f t="shared" si="9"/>
        <v>1</v>
      </c>
    </row>
    <row r="1299" spans="2:11" x14ac:dyDescent="0.3">
      <c r="B1299" s="83">
        <v>411</v>
      </c>
      <c r="C1299" s="81">
        <v>6.18</v>
      </c>
      <c r="D1299" s="81">
        <v>6.1228574547248567</v>
      </c>
      <c r="E1299" s="85">
        <v>5.7142545275143064E-2</v>
      </c>
      <c r="F1299" s="117">
        <f t="shared" si="8"/>
        <v>1</v>
      </c>
      <c r="G1299" s="83">
        <v>992</v>
      </c>
      <c r="H1299" s="81">
        <v>10.414999999999999</v>
      </c>
      <c r="I1299" s="81">
        <v>10.363934651548863</v>
      </c>
      <c r="J1299" s="85">
        <v>5.1065348451135861E-2</v>
      </c>
      <c r="K1299" s="117">
        <f t="shared" si="9"/>
        <v>1</v>
      </c>
    </row>
    <row r="1300" spans="2:11" x14ac:dyDescent="0.3">
      <c r="B1300" s="83">
        <v>412</v>
      </c>
      <c r="C1300" s="81">
        <v>7.76</v>
      </c>
      <c r="D1300" s="81">
        <v>8.4656871112986796</v>
      </c>
      <c r="E1300" s="85">
        <v>-0.70568711129867978</v>
      </c>
      <c r="F1300" s="117">
        <f t="shared" si="8"/>
        <v>1</v>
      </c>
      <c r="G1300" s="83">
        <v>994</v>
      </c>
      <c r="H1300" s="81">
        <v>4.4649999999999999</v>
      </c>
      <c r="I1300" s="81">
        <v>4.1479745048949894</v>
      </c>
      <c r="J1300" s="85">
        <v>0.31702549510501044</v>
      </c>
      <c r="K1300" s="117">
        <f t="shared" si="9"/>
        <v>1</v>
      </c>
    </row>
    <row r="1301" spans="2:11" x14ac:dyDescent="0.3">
      <c r="B1301" s="83">
        <v>414</v>
      </c>
      <c r="C1301" s="81">
        <v>9.2349999999999994</v>
      </c>
      <c r="D1301" s="81">
        <v>9.9292564512253776</v>
      </c>
      <c r="E1301" s="85">
        <v>-0.69425645122537816</v>
      </c>
      <c r="F1301" s="117">
        <f t="shared" si="8"/>
        <v>1</v>
      </c>
      <c r="G1301" s="83">
        <v>996</v>
      </c>
      <c r="H1301" s="81">
        <v>4.47</v>
      </c>
      <c r="I1301" s="81">
        <v>4.5384611056504793</v>
      </c>
      <c r="J1301" s="85">
        <v>-6.8461105650479581E-2</v>
      </c>
      <c r="K1301" s="117">
        <f t="shared" si="9"/>
        <v>1</v>
      </c>
    </row>
    <row r="1302" spans="2:11" x14ac:dyDescent="0.3">
      <c r="B1302" s="83">
        <v>415</v>
      </c>
      <c r="C1302" s="81">
        <v>9.26</v>
      </c>
      <c r="D1302" s="81">
        <v>9.4022501930301186</v>
      </c>
      <c r="E1302" s="85">
        <v>-0.14225019303011877</v>
      </c>
      <c r="F1302" s="117">
        <f t="shared" si="8"/>
        <v>1</v>
      </c>
      <c r="G1302" s="83">
        <v>998</v>
      </c>
      <c r="H1302" s="81">
        <v>5.165</v>
      </c>
      <c r="I1302" s="81">
        <v>5.4530620959135172</v>
      </c>
      <c r="J1302" s="85">
        <v>-0.28806209591351717</v>
      </c>
      <c r="K1302" s="117">
        <f t="shared" si="9"/>
        <v>1</v>
      </c>
    </row>
    <row r="1303" spans="2:11" x14ac:dyDescent="0.3">
      <c r="B1303" s="83">
        <v>418</v>
      </c>
      <c r="C1303" s="81">
        <v>10.25</v>
      </c>
      <c r="D1303" s="81">
        <v>10.385872215622083</v>
      </c>
      <c r="E1303" s="85">
        <v>-0.13587221562208285</v>
      </c>
      <c r="F1303" s="117">
        <f t="shared" si="8"/>
        <v>1</v>
      </c>
      <c r="G1303" s="83">
        <v>1000</v>
      </c>
      <c r="H1303" s="81">
        <v>6.5649999999999995</v>
      </c>
      <c r="I1303" s="81">
        <v>6.6719596982927678</v>
      </c>
      <c r="J1303" s="85">
        <v>-0.1069596982927683</v>
      </c>
      <c r="K1303" s="117">
        <f t="shared" si="9"/>
        <v>1</v>
      </c>
    </row>
    <row r="1304" spans="2:11" x14ac:dyDescent="0.3">
      <c r="B1304" s="83">
        <v>419</v>
      </c>
      <c r="C1304" s="81">
        <v>4.3000000000000007</v>
      </c>
      <c r="D1304" s="81">
        <v>4.1330342155153961</v>
      </c>
      <c r="E1304" s="85">
        <v>0.16696578448460464</v>
      </c>
      <c r="F1304" s="117">
        <f t="shared" si="8"/>
        <v>1</v>
      </c>
      <c r="G1304" s="83">
        <v>1001</v>
      </c>
      <c r="H1304" s="81">
        <v>7.625</v>
      </c>
      <c r="I1304" s="81">
        <v>7.5634417920133892</v>
      </c>
      <c r="J1304" s="85">
        <v>6.1558207986610824E-2</v>
      </c>
      <c r="K1304" s="117">
        <f t="shared" si="9"/>
        <v>1</v>
      </c>
    </row>
    <row r="1305" spans="2:11" x14ac:dyDescent="0.3">
      <c r="B1305" s="83">
        <v>420</v>
      </c>
      <c r="C1305" s="81">
        <v>4.2249999999999996</v>
      </c>
      <c r="D1305" s="81">
        <v>4.2153862610494155</v>
      </c>
      <c r="E1305" s="85">
        <v>9.6137389505841497E-3</v>
      </c>
      <c r="F1305" s="117">
        <f t="shared" si="8"/>
        <v>1</v>
      </c>
      <c r="G1305" s="83">
        <v>1008</v>
      </c>
      <c r="H1305" s="81">
        <v>10.39</v>
      </c>
      <c r="I1305" s="81">
        <v>10.366532889979666</v>
      </c>
      <c r="J1305" s="85">
        <v>2.3467110020334303E-2</v>
      </c>
      <c r="K1305" s="117">
        <f t="shared" si="9"/>
        <v>1</v>
      </c>
    </row>
    <row r="1306" spans="2:11" x14ac:dyDescent="0.3">
      <c r="B1306" s="83">
        <v>422</v>
      </c>
      <c r="C1306" s="81">
        <v>4.835</v>
      </c>
      <c r="D1306" s="81">
        <v>4.7206793334921731</v>
      </c>
      <c r="E1306" s="85">
        <v>0.11432066650782691</v>
      </c>
      <c r="F1306" s="117">
        <f t="shared" si="8"/>
        <v>1</v>
      </c>
      <c r="G1306" s="83">
        <v>1015</v>
      </c>
      <c r="H1306" s="81">
        <v>6.8449999999999998</v>
      </c>
      <c r="I1306" s="81">
        <v>6.7152747157322992</v>
      </c>
      <c r="J1306" s="85">
        <v>0.12972528426770058</v>
      </c>
      <c r="K1306" s="117">
        <f t="shared" si="9"/>
        <v>1</v>
      </c>
    </row>
    <row r="1307" spans="2:11" x14ac:dyDescent="0.3">
      <c r="B1307" s="83">
        <v>423</v>
      </c>
      <c r="C1307" s="81">
        <v>6.335</v>
      </c>
      <c r="D1307" s="81">
        <v>6.1027500378172945</v>
      </c>
      <c r="E1307" s="85">
        <v>0.23224996218270544</v>
      </c>
      <c r="F1307" s="117">
        <f t="shared" si="8"/>
        <v>1</v>
      </c>
      <c r="G1307" s="83">
        <v>1017</v>
      </c>
      <c r="H1307" s="81">
        <v>9.129999999999999</v>
      </c>
      <c r="I1307" s="81">
        <v>9.3182022638206004</v>
      </c>
      <c r="J1307" s="85">
        <v>-0.18820226382060135</v>
      </c>
      <c r="K1307" s="117">
        <f t="shared" si="9"/>
        <v>1</v>
      </c>
    </row>
    <row r="1308" spans="2:11" x14ac:dyDescent="0.3">
      <c r="B1308" s="83">
        <v>424</v>
      </c>
      <c r="C1308" s="81">
        <v>5.27</v>
      </c>
      <c r="D1308" s="81">
        <v>4.9955222346541639</v>
      </c>
      <c r="E1308" s="85">
        <v>0.27447776534583568</v>
      </c>
      <c r="F1308" s="117">
        <f t="shared" si="8"/>
        <v>1</v>
      </c>
      <c r="G1308" s="83">
        <v>1018</v>
      </c>
      <c r="H1308" s="81">
        <v>9.99</v>
      </c>
      <c r="I1308" s="81">
        <v>9.9809062226781702</v>
      </c>
      <c r="J1308" s="85">
        <v>9.0937773218300322E-3</v>
      </c>
      <c r="K1308" s="117">
        <f t="shared" si="9"/>
        <v>1</v>
      </c>
    </row>
    <row r="1309" spans="2:11" x14ac:dyDescent="0.3">
      <c r="B1309" s="83">
        <v>425</v>
      </c>
      <c r="C1309" s="81">
        <v>5.79</v>
      </c>
      <c r="D1309" s="81">
        <v>5.3142080959382261</v>
      </c>
      <c r="E1309" s="85">
        <v>0.47579190406177396</v>
      </c>
      <c r="F1309" s="117">
        <f t="shared" si="8"/>
        <v>1</v>
      </c>
      <c r="G1309" s="83">
        <v>1022</v>
      </c>
      <c r="H1309" s="81">
        <v>10.225000000000001</v>
      </c>
      <c r="I1309" s="81">
        <v>10.284989981399566</v>
      </c>
      <c r="J1309" s="85">
        <v>-5.998998139956413E-2</v>
      </c>
      <c r="K1309" s="117">
        <f t="shared" si="9"/>
        <v>1</v>
      </c>
    </row>
    <row r="1310" spans="2:11" x14ac:dyDescent="0.3">
      <c r="B1310" s="83">
        <v>426</v>
      </c>
      <c r="C1310" s="81">
        <v>8.27</v>
      </c>
      <c r="D1310" s="81">
        <v>7.0676170861782444</v>
      </c>
      <c r="E1310" s="85">
        <v>1.2023829138217552</v>
      </c>
      <c r="F1310" s="117">
        <f t="shared" si="8"/>
        <v>0</v>
      </c>
      <c r="G1310" s="83">
        <v>1023</v>
      </c>
      <c r="H1310" s="81">
        <v>10.61</v>
      </c>
      <c r="I1310" s="81">
        <v>10.332525267710004</v>
      </c>
      <c r="J1310" s="85">
        <v>0.27747473228999553</v>
      </c>
      <c r="K1310" s="117">
        <f t="shared" si="9"/>
        <v>1</v>
      </c>
    </row>
    <row r="1311" spans="2:11" x14ac:dyDescent="0.3">
      <c r="B1311" s="83">
        <v>430</v>
      </c>
      <c r="C1311" s="81">
        <v>9.8949999999999996</v>
      </c>
      <c r="D1311" s="81">
        <v>9.5893489484835435</v>
      </c>
      <c r="E1311" s="85">
        <v>0.30565105151645611</v>
      </c>
      <c r="F1311" s="117">
        <f t="shared" si="8"/>
        <v>1</v>
      </c>
      <c r="G1311" s="83">
        <v>1024</v>
      </c>
      <c r="H1311" s="81">
        <v>10.29</v>
      </c>
      <c r="I1311" s="81">
        <v>10.351543924976392</v>
      </c>
      <c r="J1311" s="85">
        <v>-6.1543924976392717E-2</v>
      </c>
      <c r="K1311" s="117">
        <f t="shared" si="9"/>
        <v>1</v>
      </c>
    </row>
    <row r="1312" spans="2:11" x14ac:dyDescent="0.3">
      <c r="B1312" s="83">
        <v>432</v>
      </c>
      <c r="C1312" s="81">
        <v>10.155000000000001</v>
      </c>
      <c r="D1312" s="81">
        <v>10.370343947904953</v>
      </c>
      <c r="E1312" s="85">
        <v>-0.2153439479049517</v>
      </c>
      <c r="F1312" s="117">
        <f t="shared" si="8"/>
        <v>1</v>
      </c>
      <c r="G1312" s="83">
        <v>1026</v>
      </c>
      <c r="H1312" s="81">
        <v>4.32</v>
      </c>
      <c r="I1312" s="81">
        <v>4.1280893822893194</v>
      </c>
      <c r="J1312" s="85">
        <v>0.19191061771068085</v>
      </c>
      <c r="K1312" s="117">
        <f t="shared" si="9"/>
        <v>1</v>
      </c>
    </row>
    <row r="1313" spans="2:11" x14ac:dyDescent="0.3">
      <c r="B1313" s="83">
        <v>436</v>
      </c>
      <c r="C1313" s="81">
        <v>4.2649999999999997</v>
      </c>
      <c r="D1313" s="81">
        <v>4.4953988577015895</v>
      </c>
      <c r="E1313" s="85">
        <v>-0.23039885770158985</v>
      </c>
      <c r="F1313" s="117">
        <f t="shared" si="8"/>
        <v>1</v>
      </c>
      <c r="G1313" s="83">
        <v>1031</v>
      </c>
      <c r="H1313" s="81">
        <v>7.2249999999999996</v>
      </c>
      <c r="I1313" s="81">
        <v>7.3026435767680855</v>
      </c>
      <c r="J1313" s="85">
        <v>-7.7643576768085865E-2</v>
      </c>
      <c r="K1313" s="117">
        <f t="shared" si="9"/>
        <v>1</v>
      </c>
    </row>
    <row r="1314" spans="2:11" x14ac:dyDescent="0.3">
      <c r="B1314" s="83">
        <v>437</v>
      </c>
      <c r="C1314" s="81">
        <v>4.9000000000000004</v>
      </c>
      <c r="D1314" s="81">
        <v>4.9933926093644789</v>
      </c>
      <c r="E1314" s="85">
        <v>-9.3392609364478574E-2</v>
      </c>
      <c r="F1314" s="117">
        <f t="shared" si="8"/>
        <v>1</v>
      </c>
      <c r="G1314" s="83">
        <v>1033</v>
      </c>
      <c r="H1314" s="81">
        <v>8.8049999999999997</v>
      </c>
      <c r="I1314" s="81">
        <v>8.8345323595160572</v>
      </c>
      <c r="J1314" s="85">
        <v>-2.9532359516057483E-2</v>
      </c>
      <c r="K1314" s="117">
        <f t="shared" si="9"/>
        <v>1</v>
      </c>
    </row>
    <row r="1315" spans="2:11" x14ac:dyDescent="0.3">
      <c r="B1315" s="83">
        <v>438</v>
      </c>
      <c r="C1315" s="81">
        <v>6.31</v>
      </c>
      <c r="D1315" s="81">
        <v>6.2850709124784645</v>
      </c>
      <c r="E1315" s="85">
        <v>2.4929087521535109E-2</v>
      </c>
      <c r="F1315" s="117">
        <f t="shared" si="8"/>
        <v>1</v>
      </c>
      <c r="G1315" s="83">
        <v>1036</v>
      </c>
      <c r="H1315" s="81">
        <v>10.370000000000001</v>
      </c>
      <c r="I1315" s="81">
        <v>9.9685853582508219</v>
      </c>
      <c r="J1315" s="85">
        <v>0.40141464174917907</v>
      </c>
      <c r="K1315" s="117">
        <f t="shared" si="9"/>
        <v>1</v>
      </c>
    </row>
    <row r="1316" spans="2:11" x14ac:dyDescent="0.3">
      <c r="B1316" s="83">
        <v>442</v>
      </c>
      <c r="C1316" s="81">
        <v>10.25</v>
      </c>
      <c r="D1316" s="81">
        <v>10.29358087473784</v>
      </c>
      <c r="E1316" s="85">
        <v>-4.3580874737839892E-2</v>
      </c>
      <c r="F1316" s="117">
        <f t="shared" si="8"/>
        <v>1</v>
      </c>
      <c r="G1316" s="83">
        <v>1038</v>
      </c>
      <c r="H1316" s="81">
        <v>10.265000000000001</v>
      </c>
      <c r="I1316" s="81">
        <v>10.286070873055522</v>
      </c>
      <c r="J1316" s="85">
        <v>-2.1070873055521133E-2</v>
      </c>
      <c r="K1316" s="117">
        <f t="shared" si="9"/>
        <v>1</v>
      </c>
    </row>
    <row r="1317" spans="2:11" x14ac:dyDescent="0.3">
      <c r="B1317" s="83">
        <v>445</v>
      </c>
      <c r="C1317" s="81">
        <v>10.315</v>
      </c>
      <c r="D1317" s="81">
        <v>10.349900891447829</v>
      </c>
      <c r="E1317" s="85">
        <v>-3.4900891447829707E-2</v>
      </c>
      <c r="F1317" s="117">
        <f t="shared" si="8"/>
        <v>1</v>
      </c>
      <c r="G1317" s="83">
        <v>1042</v>
      </c>
      <c r="H1317" s="81">
        <v>4.57</v>
      </c>
      <c r="I1317" s="81">
        <v>4.4013922235444314</v>
      </c>
      <c r="J1317" s="85">
        <v>0.1686077764555689</v>
      </c>
      <c r="K1317" s="117">
        <f t="shared" si="9"/>
        <v>1</v>
      </c>
    </row>
    <row r="1318" spans="2:11" x14ac:dyDescent="0.3">
      <c r="B1318" s="83">
        <v>446</v>
      </c>
      <c r="C1318" s="81">
        <v>4.24</v>
      </c>
      <c r="D1318" s="81">
        <v>4.5141811517775974</v>
      </c>
      <c r="E1318" s="85">
        <v>-0.27418115177759717</v>
      </c>
      <c r="F1318" s="117">
        <f t="shared" si="8"/>
        <v>1</v>
      </c>
      <c r="G1318" s="83">
        <v>1050</v>
      </c>
      <c r="H1318" s="81">
        <v>10.484999999999999</v>
      </c>
      <c r="I1318" s="81">
        <v>9.9940695898650418</v>
      </c>
      <c r="J1318" s="85">
        <v>0.49093041013495764</v>
      </c>
      <c r="K1318" s="117">
        <f t="shared" si="9"/>
        <v>1</v>
      </c>
    </row>
    <row r="1319" spans="2:11" x14ac:dyDescent="0.3">
      <c r="B1319" s="83">
        <v>448</v>
      </c>
      <c r="C1319" s="81">
        <v>4.2050000000000001</v>
      </c>
      <c r="D1319" s="81">
        <v>4.2553214446409591</v>
      </c>
      <c r="E1319" s="85">
        <v>-5.0321444640959001E-2</v>
      </c>
      <c r="F1319" s="117">
        <f t="shared" si="8"/>
        <v>1</v>
      </c>
      <c r="G1319" s="83">
        <v>1051</v>
      </c>
      <c r="H1319" s="81">
        <v>8.2899999999999991</v>
      </c>
      <c r="I1319" s="81">
        <v>8.6623503846790886</v>
      </c>
      <c r="J1319" s="85">
        <v>-0.37235038467908943</v>
      </c>
      <c r="K1319" s="117">
        <f t="shared" si="9"/>
        <v>1</v>
      </c>
    </row>
    <row r="1320" spans="2:11" x14ac:dyDescent="0.3">
      <c r="B1320" s="83">
        <v>449</v>
      </c>
      <c r="C1320" s="81">
        <v>7.59</v>
      </c>
      <c r="D1320" s="81">
        <v>7.3627374714459597</v>
      </c>
      <c r="E1320" s="85">
        <v>0.22726252855404017</v>
      </c>
      <c r="F1320" s="117">
        <f t="shared" si="8"/>
        <v>1</v>
      </c>
      <c r="G1320" s="83">
        <v>1055</v>
      </c>
      <c r="H1320" s="81">
        <v>10.515000000000001</v>
      </c>
      <c r="I1320" s="81">
        <v>10.326673798448512</v>
      </c>
      <c r="J1320" s="85">
        <v>0.18832620155148838</v>
      </c>
      <c r="K1320" s="117">
        <f t="shared" si="9"/>
        <v>1</v>
      </c>
    </row>
    <row r="1321" spans="2:11" x14ac:dyDescent="0.3">
      <c r="B1321" s="83">
        <v>450</v>
      </c>
      <c r="C1321" s="81">
        <v>5.78</v>
      </c>
      <c r="D1321" s="81">
        <v>5.7022638686054661</v>
      </c>
      <c r="E1321" s="85">
        <v>7.7736131394534169E-2</v>
      </c>
      <c r="F1321" s="117">
        <f t="shared" si="8"/>
        <v>1</v>
      </c>
      <c r="G1321" s="83">
        <v>1058</v>
      </c>
      <c r="H1321" s="81">
        <v>4.4000000000000004</v>
      </c>
      <c r="I1321" s="81">
        <v>4.3697446614437627</v>
      </c>
      <c r="J1321" s="85">
        <v>3.0255338556237632E-2</v>
      </c>
      <c r="K1321" s="117">
        <f t="shared" si="9"/>
        <v>1</v>
      </c>
    </row>
    <row r="1322" spans="2:11" x14ac:dyDescent="0.3">
      <c r="B1322" s="83">
        <v>452</v>
      </c>
      <c r="C1322" s="81">
        <v>6.5749999999999993</v>
      </c>
      <c r="D1322" s="81">
        <v>6.4966634223877229</v>
      </c>
      <c r="E1322" s="85">
        <v>7.8336577612276415E-2</v>
      </c>
      <c r="F1322" s="117">
        <f t="shared" si="8"/>
        <v>1</v>
      </c>
      <c r="G1322" s="83">
        <v>1059</v>
      </c>
      <c r="H1322" s="81">
        <v>5.14</v>
      </c>
      <c r="I1322" s="81">
        <v>4.8010628644135558</v>
      </c>
      <c r="J1322" s="85">
        <v>0.33893713558644389</v>
      </c>
      <c r="K1322" s="117">
        <f t="shared" si="9"/>
        <v>1</v>
      </c>
    </row>
    <row r="1323" spans="2:11" x14ac:dyDescent="0.3">
      <c r="B1323" s="83">
        <v>453</v>
      </c>
      <c r="C1323" s="81">
        <v>5.36</v>
      </c>
      <c r="D1323" s="81">
        <v>5.3572515209797489</v>
      </c>
      <c r="E1323" s="85">
        <v>2.7484790202514375E-3</v>
      </c>
      <c r="F1323" s="117">
        <f t="shared" si="8"/>
        <v>1</v>
      </c>
      <c r="G1323" s="83">
        <v>1063</v>
      </c>
      <c r="H1323" s="81">
        <v>7.8049999999999997</v>
      </c>
      <c r="I1323" s="81">
        <v>7.7582251162455664</v>
      </c>
      <c r="J1323" s="85">
        <v>4.6774883754433283E-2</v>
      </c>
      <c r="K1323" s="117">
        <f t="shared" si="9"/>
        <v>1</v>
      </c>
    </row>
    <row r="1324" spans="2:11" x14ac:dyDescent="0.3">
      <c r="B1324" s="83">
        <v>456</v>
      </c>
      <c r="C1324" s="81">
        <v>8.129999999999999</v>
      </c>
      <c r="D1324" s="81">
        <v>8.2044325154173574</v>
      </c>
      <c r="E1324" s="85">
        <v>-7.4432515417358402E-2</v>
      </c>
      <c r="F1324" s="117">
        <f t="shared" ref="F1324:F1387" si="10">IF(E1324&lt;-1,0,IF(E1324&gt;0.5,0,1))</f>
        <v>1</v>
      </c>
      <c r="G1324" s="83">
        <v>1067</v>
      </c>
      <c r="H1324" s="81">
        <v>9.3849999999999998</v>
      </c>
      <c r="I1324" s="81">
        <v>9.3615073758349681</v>
      </c>
      <c r="J1324" s="85">
        <v>2.3492624165031728E-2</v>
      </c>
      <c r="K1324" s="117">
        <f t="shared" ref="K1324:K1332" si="11">IF(J1324&lt;-1,0,IF(J1324&gt;0.5,0,1))</f>
        <v>1</v>
      </c>
    </row>
    <row r="1325" spans="2:11" x14ac:dyDescent="0.3">
      <c r="B1325" s="83">
        <v>458</v>
      </c>
      <c r="C1325" s="81">
        <v>10.49</v>
      </c>
      <c r="D1325" s="81">
        <v>9.9207984143670558</v>
      </c>
      <c r="E1325" s="85">
        <v>0.56920158563294443</v>
      </c>
      <c r="F1325" s="117">
        <f t="shared" si="10"/>
        <v>0</v>
      </c>
      <c r="G1325" s="83">
        <v>1069</v>
      </c>
      <c r="H1325" s="81">
        <v>4.4749999999999996</v>
      </c>
      <c r="I1325" s="81">
        <v>4.2085966799757646</v>
      </c>
      <c r="J1325" s="85">
        <v>0.26640332002423506</v>
      </c>
      <c r="K1325" s="117">
        <f t="shared" si="11"/>
        <v>1</v>
      </c>
    </row>
    <row r="1326" spans="2:11" x14ac:dyDescent="0.3">
      <c r="B1326" s="83">
        <v>459</v>
      </c>
      <c r="C1326" s="81">
        <v>10.36</v>
      </c>
      <c r="D1326" s="81">
        <v>10.199146588790827</v>
      </c>
      <c r="E1326" s="85">
        <v>0.16085341120917285</v>
      </c>
      <c r="F1326" s="117">
        <f t="shared" si="10"/>
        <v>1</v>
      </c>
      <c r="G1326" s="83">
        <v>1074</v>
      </c>
      <c r="H1326" s="81">
        <v>5.7450000000000001</v>
      </c>
      <c r="I1326" s="81">
        <v>5.4314091657497077</v>
      </c>
      <c r="J1326" s="85">
        <v>0.31359083425029244</v>
      </c>
      <c r="K1326" s="117">
        <f t="shared" si="11"/>
        <v>1</v>
      </c>
    </row>
    <row r="1327" spans="2:11" x14ac:dyDescent="0.3">
      <c r="B1327" s="83">
        <v>460</v>
      </c>
      <c r="C1327" s="81">
        <v>10.345000000000001</v>
      </c>
      <c r="D1327" s="81">
        <v>10.365658651777622</v>
      </c>
      <c r="E1327" s="85">
        <v>-2.0658651777621273E-2</v>
      </c>
      <c r="F1327" s="117">
        <f t="shared" si="10"/>
        <v>1</v>
      </c>
      <c r="G1327" s="83">
        <v>1076</v>
      </c>
      <c r="H1327" s="81">
        <v>7.4749999999999996</v>
      </c>
      <c r="I1327" s="81">
        <v>7.1250970840693979</v>
      </c>
      <c r="J1327" s="85">
        <v>0.34990291593060174</v>
      </c>
      <c r="K1327" s="117">
        <f t="shared" si="11"/>
        <v>1</v>
      </c>
    </row>
    <row r="1328" spans="2:11" x14ac:dyDescent="0.3">
      <c r="B1328" s="83">
        <v>461</v>
      </c>
      <c r="C1328" s="81">
        <v>10.414999999999999</v>
      </c>
      <c r="D1328" s="81">
        <v>10.378367581828481</v>
      </c>
      <c r="E1328" s="85">
        <v>3.6632418171517855E-2</v>
      </c>
      <c r="F1328" s="117">
        <f t="shared" si="10"/>
        <v>1</v>
      </c>
      <c r="G1328" s="83">
        <v>1079</v>
      </c>
      <c r="H1328" s="81">
        <v>9.5</v>
      </c>
      <c r="I1328" s="81">
        <v>8.9851473698488071</v>
      </c>
      <c r="J1328" s="85">
        <v>0.51485263015119287</v>
      </c>
      <c r="K1328" s="117">
        <f t="shared" si="11"/>
        <v>0</v>
      </c>
    </row>
    <row r="1329" spans="2:11" x14ac:dyDescent="0.3">
      <c r="B1329" s="83">
        <v>462</v>
      </c>
      <c r="C1329" s="81">
        <v>4.3000000000000007</v>
      </c>
      <c r="D1329" s="81">
        <v>4.0590407014127319</v>
      </c>
      <c r="E1329" s="85">
        <v>0.24095929858726883</v>
      </c>
      <c r="F1329" s="117">
        <f t="shared" si="10"/>
        <v>1</v>
      </c>
      <c r="G1329" s="83">
        <v>1083</v>
      </c>
      <c r="H1329" s="81">
        <v>9.42</v>
      </c>
      <c r="I1329" s="81">
        <v>9.565800243135957</v>
      </c>
      <c r="J1329" s="85">
        <v>-0.14580024313595707</v>
      </c>
      <c r="K1329" s="117">
        <f t="shared" si="11"/>
        <v>1</v>
      </c>
    </row>
    <row r="1330" spans="2:11" x14ac:dyDescent="0.3">
      <c r="B1330" s="83">
        <v>464</v>
      </c>
      <c r="C1330" s="81">
        <v>4.32</v>
      </c>
      <c r="D1330" s="81">
        <v>4.2133698956567276</v>
      </c>
      <c r="E1330" s="85">
        <v>0.10663010434327269</v>
      </c>
      <c r="F1330" s="117">
        <f t="shared" si="10"/>
        <v>1</v>
      </c>
      <c r="G1330" s="83">
        <v>1090</v>
      </c>
      <c r="H1330" s="81">
        <v>5.8049999999999997</v>
      </c>
      <c r="I1330" s="81">
        <v>5.9608756961804783</v>
      </c>
      <c r="J1330" s="85">
        <v>-0.15587569618047858</v>
      </c>
      <c r="K1330" s="117">
        <f t="shared" si="11"/>
        <v>1</v>
      </c>
    </row>
    <row r="1331" spans="2:11" x14ac:dyDescent="0.3">
      <c r="B1331" s="83">
        <v>465</v>
      </c>
      <c r="C1331" s="81">
        <v>4.8100000000000005</v>
      </c>
      <c r="D1331" s="81">
        <v>4.569148038169101</v>
      </c>
      <c r="E1331" s="85">
        <v>0.24085196183089952</v>
      </c>
      <c r="F1331" s="117">
        <f t="shared" si="10"/>
        <v>1</v>
      </c>
      <c r="G1331" s="83">
        <v>1093</v>
      </c>
      <c r="H1331" s="81">
        <v>8.4649999999999999</v>
      </c>
      <c r="I1331" s="81">
        <v>8.360210790517602</v>
      </c>
      <c r="J1331" s="85">
        <v>0.10478920948239789</v>
      </c>
      <c r="K1331" s="117">
        <f t="shared" si="11"/>
        <v>1</v>
      </c>
    </row>
    <row r="1332" spans="2:11" ht="15" thickBot="1" x14ac:dyDescent="0.35">
      <c r="B1332" s="83">
        <v>466</v>
      </c>
      <c r="C1332" s="81">
        <v>5.3900000000000006</v>
      </c>
      <c r="D1332" s="81">
        <v>4.9088714654286481</v>
      </c>
      <c r="E1332" s="85">
        <v>0.48112853457135252</v>
      </c>
      <c r="F1332" s="117">
        <f t="shared" si="10"/>
        <v>1</v>
      </c>
      <c r="G1332" s="84">
        <v>1098</v>
      </c>
      <c r="H1332" s="82">
        <v>9.8099999999999987</v>
      </c>
      <c r="I1332" s="82">
        <v>9.5829404924980928</v>
      </c>
      <c r="J1332" s="86">
        <v>0.22705950750190595</v>
      </c>
      <c r="K1332" s="117">
        <f t="shared" si="11"/>
        <v>1</v>
      </c>
    </row>
    <row r="1333" spans="2:11" ht="15" thickBot="1" x14ac:dyDescent="0.35">
      <c r="B1333" s="83">
        <v>468</v>
      </c>
      <c r="C1333" s="81">
        <v>6.6400000000000006</v>
      </c>
      <c r="D1333" s="81">
        <v>6.4950133207978533</v>
      </c>
      <c r="E1333" s="85">
        <v>0.14498667920214725</v>
      </c>
      <c r="F1333" s="117">
        <f t="shared" si="10"/>
        <v>1</v>
      </c>
      <c r="G1333" s="133" t="s">
        <v>291</v>
      </c>
      <c r="H1333" s="134"/>
      <c r="I1333" s="134"/>
      <c r="J1333" s="134"/>
      <c r="K1333" s="138"/>
    </row>
    <row r="1334" spans="2:11" x14ac:dyDescent="0.3">
      <c r="B1334" s="83">
        <v>469</v>
      </c>
      <c r="C1334" s="81">
        <v>8.495000000000001</v>
      </c>
      <c r="D1334" s="81">
        <v>8.5693753619287119</v>
      </c>
      <c r="E1334" s="85">
        <v>-7.4375361928710859E-2</v>
      </c>
      <c r="F1334" s="117">
        <f t="shared" si="10"/>
        <v>1</v>
      </c>
      <c r="G1334" s="80"/>
      <c r="H1334" s="78" t="s">
        <v>270</v>
      </c>
      <c r="I1334" s="78" t="s">
        <v>271</v>
      </c>
      <c r="J1334" s="78" t="s">
        <v>272</v>
      </c>
      <c r="K1334" s="79" t="s">
        <v>273</v>
      </c>
    </row>
    <row r="1335" spans="2:11" x14ac:dyDescent="0.3">
      <c r="B1335" s="83">
        <v>471</v>
      </c>
      <c r="C1335" s="81">
        <v>7.6349999999999998</v>
      </c>
      <c r="D1335" s="81">
        <v>7.6766915253036787</v>
      </c>
      <c r="E1335" s="85">
        <v>-4.1691525303678922E-2</v>
      </c>
      <c r="F1335" s="117">
        <f t="shared" si="10"/>
        <v>1</v>
      </c>
      <c r="G1335" s="60" t="s">
        <v>274</v>
      </c>
      <c r="H1335" s="81">
        <v>-1.3207646662770536</v>
      </c>
      <c r="I1335" s="81">
        <v>-1.0706915478611212</v>
      </c>
      <c r="J1335" s="81">
        <v>-1.1957281070690873</v>
      </c>
      <c r="K1335" s="58">
        <v>1</v>
      </c>
    </row>
    <row r="1336" spans="2:11" x14ac:dyDescent="0.3">
      <c r="B1336" s="83">
        <v>475</v>
      </c>
      <c r="C1336" s="81">
        <v>10.205</v>
      </c>
      <c r="D1336" s="81">
        <v>10.269401352918802</v>
      </c>
      <c r="E1336" s="85">
        <v>-6.4401352918801891E-2</v>
      </c>
      <c r="F1336" s="117">
        <f t="shared" si="10"/>
        <v>1</v>
      </c>
      <c r="G1336" s="60" t="s">
        <v>275</v>
      </c>
      <c r="H1336" s="81">
        <v>-1.0706915478611212</v>
      </c>
      <c r="I1336" s="81">
        <v>-0.82061842944518892</v>
      </c>
      <c r="J1336" s="81">
        <v>-0.94565498865315512</v>
      </c>
      <c r="K1336" s="58">
        <v>1</v>
      </c>
    </row>
    <row r="1337" spans="2:11" x14ac:dyDescent="0.3">
      <c r="B1337" s="83">
        <v>476</v>
      </c>
      <c r="C1337" s="81">
        <v>10.455</v>
      </c>
      <c r="D1337" s="81">
        <v>10.325320247283036</v>
      </c>
      <c r="E1337" s="85">
        <v>0.12967975271696375</v>
      </c>
      <c r="F1337" s="117">
        <f t="shared" si="10"/>
        <v>1</v>
      </c>
      <c r="G1337" s="60" t="s">
        <v>276</v>
      </c>
      <c r="H1337" s="81">
        <v>-0.82061842944518892</v>
      </c>
      <c r="I1337" s="81">
        <v>-0.57054531102925665</v>
      </c>
      <c r="J1337" s="81">
        <v>-0.69558187023722273</v>
      </c>
      <c r="K1337" s="58">
        <v>10</v>
      </c>
    </row>
    <row r="1338" spans="2:11" x14ac:dyDescent="0.3">
      <c r="B1338" s="83">
        <v>477</v>
      </c>
      <c r="C1338" s="81">
        <v>4.75</v>
      </c>
      <c r="D1338" s="81">
        <v>4.6870489389249306</v>
      </c>
      <c r="E1338" s="85">
        <v>6.2951061075069425E-2</v>
      </c>
      <c r="F1338" s="117">
        <f t="shared" si="10"/>
        <v>1</v>
      </c>
      <c r="G1338" s="60" t="s">
        <v>277</v>
      </c>
      <c r="H1338" s="81">
        <v>-0.57054531102925665</v>
      </c>
      <c r="I1338" s="81">
        <v>-0.32047219261332427</v>
      </c>
      <c r="J1338" s="81">
        <v>-0.44550875182129046</v>
      </c>
      <c r="K1338" s="58">
        <v>32</v>
      </c>
    </row>
    <row r="1339" spans="2:11" x14ac:dyDescent="0.3">
      <c r="B1339" s="83">
        <v>478</v>
      </c>
      <c r="C1339" s="81">
        <v>5.0050000000000008</v>
      </c>
      <c r="D1339" s="81">
        <v>4.9965979888564558</v>
      </c>
      <c r="E1339" s="85">
        <v>8.4020111435449962E-3</v>
      </c>
      <c r="F1339" s="117">
        <f t="shared" si="10"/>
        <v>1</v>
      </c>
      <c r="G1339" s="60" t="s">
        <v>278</v>
      </c>
      <c r="H1339" s="81">
        <v>-0.32047219261332427</v>
      </c>
      <c r="I1339" s="81">
        <v>-7.0399074197391942E-2</v>
      </c>
      <c r="J1339" s="81">
        <v>-0.19543563340535811</v>
      </c>
      <c r="K1339" s="58">
        <v>81</v>
      </c>
    </row>
    <row r="1340" spans="2:11" x14ac:dyDescent="0.3">
      <c r="B1340" s="83">
        <v>479</v>
      </c>
      <c r="C1340" s="81">
        <v>4.2799999999999994</v>
      </c>
      <c r="D1340" s="81">
        <v>4.2063497353473895</v>
      </c>
      <c r="E1340" s="85">
        <v>7.365026465260982E-2</v>
      </c>
      <c r="F1340" s="117">
        <f t="shared" si="10"/>
        <v>1</v>
      </c>
      <c r="G1340" s="60" t="s">
        <v>279</v>
      </c>
      <c r="H1340" s="81">
        <v>-7.0399074197391942E-2</v>
      </c>
      <c r="I1340" s="81">
        <v>0.17967404421854039</v>
      </c>
      <c r="J1340" s="81">
        <v>5.4637485010574222E-2</v>
      </c>
      <c r="K1340" s="58">
        <v>130</v>
      </c>
    </row>
    <row r="1341" spans="2:11" x14ac:dyDescent="0.3">
      <c r="B1341" s="83">
        <v>480</v>
      </c>
      <c r="C1341" s="81">
        <v>4.32</v>
      </c>
      <c r="D1341" s="81">
        <v>4.4574050465741371</v>
      </c>
      <c r="E1341" s="85">
        <v>-0.13740504657413677</v>
      </c>
      <c r="F1341" s="117">
        <f t="shared" si="10"/>
        <v>1</v>
      </c>
      <c r="G1341" s="60" t="s">
        <v>280</v>
      </c>
      <c r="H1341" s="81">
        <v>0.17967404421854039</v>
      </c>
      <c r="I1341" s="81">
        <v>0.42974716263447271</v>
      </c>
      <c r="J1341" s="81">
        <v>0.30471060342650658</v>
      </c>
      <c r="K1341" s="58">
        <v>60</v>
      </c>
    </row>
    <row r="1342" spans="2:11" x14ac:dyDescent="0.3">
      <c r="B1342" s="83">
        <v>481</v>
      </c>
      <c r="C1342" s="81">
        <v>4.1050000000000004</v>
      </c>
      <c r="D1342" s="81">
        <v>4.0753887029518765</v>
      </c>
      <c r="E1342" s="85">
        <v>2.961129704812393E-2</v>
      </c>
      <c r="F1342" s="117">
        <f t="shared" si="10"/>
        <v>1</v>
      </c>
      <c r="G1342" s="60" t="s">
        <v>281</v>
      </c>
      <c r="H1342" s="81">
        <v>0.42974716263447271</v>
      </c>
      <c r="I1342" s="81">
        <v>0.67982028105040504</v>
      </c>
      <c r="J1342" s="81">
        <v>0.55478372184243885</v>
      </c>
      <c r="K1342" s="58">
        <v>9</v>
      </c>
    </row>
    <row r="1343" spans="2:11" x14ac:dyDescent="0.3">
      <c r="B1343" s="83">
        <v>483</v>
      </c>
      <c r="C1343" s="81">
        <v>5.8149999999999995</v>
      </c>
      <c r="D1343" s="81">
        <v>5.8013315223448076</v>
      </c>
      <c r="E1343" s="85">
        <v>1.3668477655191857E-2</v>
      </c>
      <c r="F1343" s="117">
        <f t="shared" si="10"/>
        <v>1</v>
      </c>
      <c r="G1343" s="60" t="s">
        <v>282</v>
      </c>
      <c r="H1343" s="81">
        <v>0.67982028105040504</v>
      </c>
      <c r="I1343" s="81">
        <v>0.92989339946633742</v>
      </c>
      <c r="J1343" s="81">
        <v>0.80485684025837123</v>
      </c>
      <c r="K1343" s="58">
        <v>2</v>
      </c>
    </row>
    <row r="1344" spans="2:11" ht="15" thickBot="1" x14ac:dyDescent="0.35">
      <c r="B1344" s="83">
        <v>485</v>
      </c>
      <c r="C1344" s="81">
        <v>10.210000000000001</v>
      </c>
      <c r="D1344" s="81">
        <v>10.150206460754703</v>
      </c>
      <c r="E1344" s="85">
        <v>5.9793539245298177E-2</v>
      </c>
      <c r="F1344" s="117">
        <f t="shared" si="10"/>
        <v>1</v>
      </c>
      <c r="G1344" s="61" t="s">
        <v>283</v>
      </c>
      <c r="H1344" s="82">
        <v>0.92989339946633742</v>
      </c>
      <c r="I1344" s="82">
        <v>1.1799665178822698</v>
      </c>
      <c r="J1344" s="82">
        <v>1.0549299586743035</v>
      </c>
      <c r="K1344" s="59">
        <v>4</v>
      </c>
    </row>
    <row r="1345" spans="2:10" ht="15" thickBot="1" x14ac:dyDescent="0.35">
      <c r="B1345" s="83">
        <v>487</v>
      </c>
      <c r="C1345" s="81">
        <v>8.6150000000000002</v>
      </c>
      <c r="D1345" s="81">
        <v>8.4539130051068838</v>
      </c>
      <c r="E1345" s="85">
        <v>0.1610869948931164</v>
      </c>
      <c r="F1345" s="117">
        <f t="shared" si="10"/>
        <v>1</v>
      </c>
      <c r="G1345" s="133" t="s">
        <v>290</v>
      </c>
      <c r="H1345" s="134"/>
      <c r="I1345" s="134"/>
      <c r="J1345" s="135"/>
    </row>
    <row r="1346" spans="2:10" x14ac:dyDescent="0.3">
      <c r="B1346" s="83">
        <v>488</v>
      </c>
      <c r="C1346" s="81">
        <v>9.17</v>
      </c>
      <c r="D1346" s="81">
        <v>8.9863670702856915</v>
      </c>
      <c r="E1346" s="85">
        <v>0.18363292971430845</v>
      </c>
      <c r="F1346" s="117">
        <f t="shared" si="10"/>
        <v>1</v>
      </c>
      <c r="G1346" s="77" t="s">
        <v>265</v>
      </c>
      <c r="H1346" s="78" t="s">
        <v>266</v>
      </c>
      <c r="I1346" s="78" t="s">
        <v>267</v>
      </c>
      <c r="J1346" s="79" t="s">
        <v>268</v>
      </c>
    </row>
    <row r="1347" spans="2:10" x14ac:dyDescent="0.3">
      <c r="B1347" s="83">
        <v>489</v>
      </c>
      <c r="C1347" s="81">
        <v>9.7650000000000006</v>
      </c>
      <c r="D1347" s="81">
        <v>9.8744565770979271</v>
      </c>
      <c r="E1347" s="85">
        <v>-0.10945657709792656</v>
      </c>
      <c r="F1347" s="117">
        <f t="shared" si="10"/>
        <v>1</v>
      </c>
      <c r="G1347" s="73">
        <v>-1.3207646662770534</v>
      </c>
      <c r="H1347" s="74">
        <v>0</v>
      </c>
      <c r="I1347" s="74">
        <v>-1.3207646662770534</v>
      </c>
      <c r="J1347" s="58">
        <v>0</v>
      </c>
    </row>
    <row r="1348" spans="2:10" x14ac:dyDescent="0.3">
      <c r="B1348" s="83">
        <v>490</v>
      </c>
      <c r="C1348" s="81">
        <v>7.65</v>
      </c>
      <c r="D1348" s="81">
        <v>7.7363876492169474</v>
      </c>
      <c r="E1348" s="85">
        <v>-8.6387649216947082E-2</v>
      </c>
      <c r="F1348" s="117">
        <f t="shared" si="10"/>
        <v>1</v>
      </c>
      <c r="G1348" s="73">
        <v>-1.3207646662770534</v>
      </c>
      <c r="H1348" s="74">
        <f>$K$1335</f>
        <v>1</v>
      </c>
      <c r="I1348" s="74">
        <v>-1.3207646662770534</v>
      </c>
      <c r="J1348" s="58">
        <f>$K$1335</f>
        <v>1</v>
      </c>
    </row>
    <row r="1349" spans="2:10" x14ac:dyDescent="0.3">
      <c r="B1349" s="83">
        <v>492</v>
      </c>
      <c r="C1349" s="81">
        <v>4.26</v>
      </c>
      <c r="D1349" s="81">
        <v>4.1053924956475596</v>
      </c>
      <c r="E1349" s="85">
        <v>0.15460750435244019</v>
      </c>
      <c r="F1349" s="117">
        <f t="shared" si="10"/>
        <v>1</v>
      </c>
      <c r="G1349" s="73">
        <v>-1.0706915478611212</v>
      </c>
      <c r="H1349" s="74">
        <f>$K$1335</f>
        <v>1</v>
      </c>
      <c r="I1349" s="74">
        <v>-1.3157632039087348</v>
      </c>
      <c r="J1349" s="58">
        <f>$K$1335</f>
        <v>1</v>
      </c>
    </row>
    <row r="1350" spans="2:10" x14ac:dyDescent="0.3">
      <c r="B1350" s="83">
        <v>493</v>
      </c>
      <c r="C1350" s="81">
        <v>4.2149999999999999</v>
      </c>
      <c r="D1350" s="81">
        <v>4.1711753942956964</v>
      </c>
      <c r="E1350" s="85">
        <v>4.3824605704303465E-2</v>
      </c>
      <c r="F1350" s="117">
        <f t="shared" si="10"/>
        <v>1</v>
      </c>
      <c r="G1350" s="73">
        <v>-1.0706915478611212</v>
      </c>
      <c r="H1350" s="74">
        <v>0</v>
      </c>
      <c r="I1350" s="74">
        <v>-1.3157632039087348</v>
      </c>
      <c r="J1350" s="58">
        <v>0</v>
      </c>
    </row>
    <row r="1351" spans="2:10" x14ac:dyDescent="0.3">
      <c r="B1351" s="83">
        <v>494</v>
      </c>
      <c r="C1351" s="81">
        <v>4.3000000000000007</v>
      </c>
      <c r="D1351" s="81">
        <v>4.3497644603119596</v>
      </c>
      <c r="E1351" s="85">
        <v>-4.9764460311958914E-2</v>
      </c>
      <c r="F1351" s="117">
        <f t="shared" si="10"/>
        <v>1</v>
      </c>
      <c r="G1351" s="73">
        <v>-1.0706915478611212</v>
      </c>
      <c r="H1351" s="74">
        <f>$K$1336</f>
        <v>1</v>
      </c>
      <c r="I1351" s="74">
        <v>-1.3107617415404162</v>
      </c>
      <c r="J1351" s="58">
        <v>0</v>
      </c>
    </row>
    <row r="1352" spans="2:10" x14ac:dyDescent="0.3">
      <c r="B1352" s="83">
        <v>496</v>
      </c>
      <c r="C1352" s="81">
        <v>5.1050000000000004</v>
      </c>
      <c r="D1352" s="81">
        <v>5.1659024220453134</v>
      </c>
      <c r="E1352" s="85">
        <v>-6.0902422045312932E-2</v>
      </c>
      <c r="F1352" s="117">
        <f t="shared" si="10"/>
        <v>1</v>
      </c>
      <c r="G1352" s="73">
        <v>-0.82061842944518881</v>
      </c>
      <c r="H1352" s="74">
        <f>$K$1336</f>
        <v>1</v>
      </c>
      <c r="I1352" s="74">
        <v>-1.3107617415404162</v>
      </c>
      <c r="J1352" s="58">
        <f>$K$1335</f>
        <v>1</v>
      </c>
    </row>
    <row r="1353" spans="2:10" x14ac:dyDescent="0.3">
      <c r="B1353" s="83">
        <v>498</v>
      </c>
      <c r="C1353" s="81">
        <v>6.3849999999999998</v>
      </c>
      <c r="D1353" s="81">
        <v>6.5400435995826625</v>
      </c>
      <c r="E1353" s="85">
        <v>-0.15504359958266267</v>
      </c>
      <c r="F1353" s="117">
        <f t="shared" si="10"/>
        <v>1</v>
      </c>
      <c r="G1353" s="73">
        <v>-0.82061842944518881</v>
      </c>
      <c r="H1353" s="74">
        <v>0</v>
      </c>
      <c r="I1353" s="74">
        <v>-1.3057602791720975</v>
      </c>
      <c r="J1353" s="58">
        <f>$K$1335</f>
        <v>1</v>
      </c>
    </row>
    <row r="1354" spans="2:10" x14ac:dyDescent="0.3">
      <c r="B1354" s="83">
        <v>499</v>
      </c>
      <c r="C1354" s="81">
        <v>9.6950000000000003</v>
      </c>
      <c r="D1354" s="81">
        <v>9.6597487369129436</v>
      </c>
      <c r="E1354" s="85">
        <v>3.5251263087056728E-2</v>
      </c>
      <c r="F1354" s="117">
        <f t="shared" si="10"/>
        <v>1</v>
      </c>
      <c r="G1354" s="73">
        <v>-0.82061842944518881</v>
      </c>
      <c r="H1354" s="74">
        <f>$K$1337</f>
        <v>10</v>
      </c>
      <c r="I1354" s="74">
        <v>-1.3057602791720975</v>
      </c>
      <c r="J1354" s="58">
        <v>0</v>
      </c>
    </row>
    <row r="1355" spans="2:10" x14ac:dyDescent="0.3">
      <c r="B1355" s="83">
        <v>500</v>
      </c>
      <c r="C1355" s="81">
        <v>10.215</v>
      </c>
      <c r="D1355" s="81">
        <v>10.142842880911308</v>
      </c>
      <c r="E1355" s="85">
        <v>7.2157119088691601E-2</v>
      </c>
      <c r="F1355" s="117">
        <f t="shared" si="10"/>
        <v>1</v>
      </c>
      <c r="G1355" s="73">
        <v>-0.57054531102925643</v>
      </c>
      <c r="H1355" s="74">
        <f>$K$1337</f>
        <v>10</v>
      </c>
      <c r="I1355" s="74">
        <v>-1.3007588168037789</v>
      </c>
      <c r="J1355" s="58">
        <v>0</v>
      </c>
    </row>
    <row r="1356" spans="2:10" x14ac:dyDescent="0.3">
      <c r="B1356" s="83">
        <v>501</v>
      </c>
      <c r="C1356" s="81">
        <v>8.2200000000000006</v>
      </c>
      <c r="D1356" s="81">
        <v>8.2580830127520422</v>
      </c>
      <c r="E1356" s="85">
        <v>-3.8083012752041512E-2</v>
      </c>
      <c r="F1356" s="117">
        <f t="shared" si="10"/>
        <v>1</v>
      </c>
      <c r="G1356" s="73">
        <v>-0.57054531102925643</v>
      </c>
      <c r="H1356" s="74">
        <v>0</v>
      </c>
      <c r="I1356" s="74">
        <v>-1.3007588168037789</v>
      </c>
      <c r="J1356" s="58">
        <f>$K$1335</f>
        <v>1</v>
      </c>
    </row>
    <row r="1357" spans="2:10" x14ac:dyDescent="0.3">
      <c r="B1357" s="83">
        <v>503</v>
      </c>
      <c r="C1357" s="81">
        <v>7.3000000000000007</v>
      </c>
      <c r="D1357" s="81">
        <v>7.5083744512744897</v>
      </c>
      <c r="E1357" s="85">
        <v>-0.20837445127448895</v>
      </c>
      <c r="F1357" s="117">
        <f t="shared" si="10"/>
        <v>1</v>
      </c>
      <c r="G1357" s="73">
        <v>-0.57054531102925643</v>
      </c>
      <c r="H1357" s="74">
        <f>$K$1338</f>
        <v>32</v>
      </c>
      <c r="I1357" s="74">
        <v>-1.2957573544354601</v>
      </c>
      <c r="J1357" s="58">
        <f>$K$1335</f>
        <v>1</v>
      </c>
    </row>
    <row r="1358" spans="2:10" x14ac:dyDescent="0.3">
      <c r="B1358" s="83">
        <v>505</v>
      </c>
      <c r="C1358" s="81">
        <v>9.85</v>
      </c>
      <c r="D1358" s="81">
        <v>9.8925773044380279</v>
      </c>
      <c r="E1358" s="85">
        <v>-4.2577304438028207E-2</v>
      </c>
      <c r="F1358" s="117">
        <f t="shared" si="10"/>
        <v>1</v>
      </c>
      <c r="G1358" s="73">
        <v>-0.32047219261332416</v>
      </c>
      <c r="H1358" s="74">
        <f>$K$1338</f>
        <v>32</v>
      </c>
      <c r="I1358" s="74">
        <v>-1.2957573544354601</v>
      </c>
      <c r="J1358" s="58">
        <v>0</v>
      </c>
    </row>
    <row r="1359" spans="2:10" x14ac:dyDescent="0.3">
      <c r="B1359" s="83">
        <v>506</v>
      </c>
      <c r="C1359" s="81">
        <v>10.295</v>
      </c>
      <c r="D1359" s="81">
        <v>10.255226812876018</v>
      </c>
      <c r="E1359" s="85">
        <v>3.9773187123982368E-2</v>
      </c>
      <c r="F1359" s="117">
        <f t="shared" si="10"/>
        <v>1</v>
      </c>
      <c r="G1359" s="73">
        <v>-0.32047219261332416</v>
      </c>
      <c r="H1359" s="74">
        <v>0</v>
      </c>
      <c r="I1359" s="74">
        <v>-1.2907558920671416</v>
      </c>
      <c r="J1359" s="58">
        <v>0</v>
      </c>
    </row>
    <row r="1360" spans="2:10" x14ac:dyDescent="0.3">
      <c r="B1360" s="83">
        <v>511</v>
      </c>
      <c r="C1360" s="81">
        <v>4.26</v>
      </c>
      <c r="D1360" s="81">
        <v>4.2814656728160161</v>
      </c>
      <c r="E1360" s="85">
        <v>-2.1465672816016301E-2</v>
      </c>
      <c r="F1360" s="117">
        <f t="shared" si="10"/>
        <v>1</v>
      </c>
      <c r="G1360" s="73">
        <v>-0.32047219261332416</v>
      </c>
      <c r="H1360" s="74">
        <f>$K$1339</f>
        <v>81</v>
      </c>
      <c r="I1360" s="74">
        <v>-1.2907558920671416</v>
      </c>
      <c r="J1360" s="58">
        <f>$K$1335</f>
        <v>1</v>
      </c>
    </row>
    <row r="1361" spans="2:10" x14ac:dyDescent="0.3">
      <c r="B1361" s="83">
        <v>512</v>
      </c>
      <c r="C1361" s="81">
        <v>4.43</v>
      </c>
      <c r="D1361" s="81">
        <v>4.5509190448567054</v>
      </c>
      <c r="E1361" s="85">
        <v>-0.12091904485670568</v>
      </c>
      <c r="F1361" s="117">
        <f t="shared" si="10"/>
        <v>1</v>
      </c>
      <c r="G1361" s="73">
        <v>-7.0399074197391803E-2</v>
      </c>
      <c r="H1361" s="74">
        <f>$K$1339</f>
        <v>81</v>
      </c>
      <c r="I1361" s="74">
        <v>-1.2857544296988228</v>
      </c>
      <c r="J1361" s="58">
        <f>$K$1335</f>
        <v>1</v>
      </c>
    </row>
    <row r="1362" spans="2:10" x14ac:dyDescent="0.3">
      <c r="B1362" s="83">
        <v>514</v>
      </c>
      <c r="C1362" s="81">
        <v>4.1449999999999996</v>
      </c>
      <c r="D1362" s="81">
        <v>4.1185506237734266</v>
      </c>
      <c r="E1362" s="85">
        <v>2.6449376226572952E-2</v>
      </c>
      <c r="F1362" s="117">
        <f t="shared" si="10"/>
        <v>1</v>
      </c>
      <c r="G1362" s="73">
        <v>-7.0399074197391803E-2</v>
      </c>
      <c r="H1362" s="74">
        <v>0</v>
      </c>
      <c r="I1362" s="74">
        <v>-1.2857544296988228</v>
      </c>
      <c r="J1362" s="58">
        <v>0</v>
      </c>
    </row>
    <row r="1363" spans="2:10" x14ac:dyDescent="0.3">
      <c r="B1363" s="83">
        <v>515</v>
      </c>
      <c r="C1363" s="81">
        <v>4.2249999999999996</v>
      </c>
      <c r="D1363" s="81">
        <v>4.1609910318281349</v>
      </c>
      <c r="E1363" s="85">
        <v>6.4008968171864744E-2</v>
      </c>
      <c r="F1363" s="117">
        <f t="shared" si="10"/>
        <v>1</v>
      </c>
      <c r="G1363" s="73">
        <v>-7.0399074197391803E-2</v>
      </c>
      <c r="H1363" s="74">
        <f>$K$1340</f>
        <v>130</v>
      </c>
      <c r="I1363" s="74">
        <v>-1.2807529673305043</v>
      </c>
      <c r="J1363" s="58">
        <v>0</v>
      </c>
    </row>
    <row r="1364" spans="2:10" x14ac:dyDescent="0.3">
      <c r="B1364" s="83">
        <v>516</v>
      </c>
      <c r="C1364" s="81">
        <v>6.3250000000000002</v>
      </c>
      <c r="D1364" s="81">
        <v>6.434703339830218</v>
      </c>
      <c r="E1364" s="85">
        <v>-0.10970333983021785</v>
      </c>
      <c r="F1364" s="117">
        <f t="shared" si="10"/>
        <v>1</v>
      </c>
      <c r="G1364" s="73">
        <v>0.17967404421854052</v>
      </c>
      <c r="H1364" s="74">
        <f>$K$1340</f>
        <v>130</v>
      </c>
      <c r="I1364" s="74">
        <v>-1.2807529673305043</v>
      </c>
      <c r="J1364" s="58">
        <f>$K$1335</f>
        <v>1</v>
      </c>
    </row>
    <row r="1365" spans="2:10" x14ac:dyDescent="0.3">
      <c r="B1365" s="83">
        <v>518</v>
      </c>
      <c r="C1365" s="81">
        <v>9.1750000000000007</v>
      </c>
      <c r="D1365" s="81">
        <v>9.6092030086181772</v>
      </c>
      <c r="E1365" s="85">
        <v>-0.43420300861817651</v>
      </c>
      <c r="F1365" s="117">
        <f t="shared" si="10"/>
        <v>1</v>
      </c>
      <c r="G1365" s="73">
        <v>0.17967404421854052</v>
      </c>
      <c r="H1365" s="74">
        <v>0</v>
      </c>
      <c r="I1365" s="74">
        <v>-1.2757515049621857</v>
      </c>
      <c r="J1365" s="58">
        <f>$K$1335</f>
        <v>1</v>
      </c>
    </row>
    <row r="1366" spans="2:10" x14ac:dyDescent="0.3">
      <c r="B1366" s="83">
        <v>519</v>
      </c>
      <c r="C1366" s="81">
        <v>9.32</v>
      </c>
      <c r="D1366" s="81">
        <v>9.8543117579236092</v>
      </c>
      <c r="E1366" s="85">
        <v>-0.53431175792360897</v>
      </c>
      <c r="F1366" s="117">
        <f t="shared" si="10"/>
        <v>1</v>
      </c>
      <c r="G1366" s="73">
        <v>0.17967404421854052</v>
      </c>
      <c r="H1366" s="74">
        <f>$K$1341</f>
        <v>60</v>
      </c>
      <c r="I1366" s="74">
        <v>-1.2757515049621857</v>
      </c>
      <c r="J1366" s="58">
        <v>0</v>
      </c>
    </row>
    <row r="1367" spans="2:10" x14ac:dyDescent="0.3">
      <c r="B1367" s="83">
        <v>521</v>
      </c>
      <c r="C1367" s="81">
        <v>9.07</v>
      </c>
      <c r="D1367" s="81">
        <v>9.6965048760291221</v>
      </c>
      <c r="E1367" s="85">
        <v>-0.62650487602912186</v>
      </c>
      <c r="F1367" s="117">
        <f t="shared" si="10"/>
        <v>1</v>
      </c>
      <c r="G1367" s="73">
        <v>0.42974716263447288</v>
      </c>
      <c r="H1367" s="74">
        <f>$K$1341</f>
        <v>60</v>
      </c>
      <c r="I1367" s="74">
        <v>-1.2707500425938669</v>
      </c>
      <c r="J1367" s="58">
        <v>0</v>
      </c>
    </row>
    <row r="1368" spans="2:10" x14ac:dyDescent="0.3">
      <c r="B1368" s="83">
        <v>522</v>
      </c>
      <c r="C1368" s="81">
        <v>4.2699999999999996</v>
      </c>
      <c r="D1368" s="81">
        <v>4.1691415500974509</v>
      </c>
      <c r="E1368" s="85">
        <v>0.10085844990254866</v>
      </c>
      <c r="F1368" s="117">
        <f t="shared" si="10"/>
        <v>1</v>
      </c>
      <c r="G1368" s="73">
        <v>0.42974716263447288</v>
      </c>
      <c r="H1368" s="74">
        <v>0</v>
      </c>
      <c r="I1368" s="74">
        <v>-1.2707500425938669</v>
      </c>
      <c r="J1368" s="58">
        <f>$K$1335</f>
        <v>1</v>
      </c>
    </row>
    <row r="1369" spans="2:10" x14ac:dyDescent="0.3">
      <c r="B1369" s="83">
        <v>523</v>
      </c>
      <c r="C1369" s="81">
        <v>4.4000000000000004</v>
      </c>
      <c r="D1369" s="81">
        <v>4.2307584593382224</v>
      </c>
      <c r="E1369" s="85">
        <v>0.16924154066177799</v>
      </c>
      <c r="F1369" s="117">
        <f t="shared" si="10"/>
        <v>1</v>
      </c>
      <c r="G1369" s="73">
        <v>0.42974716263447288</v>
      </c>
      <c r="H1369" s="74">
        <f>$K$1342</f>
        <v>9</v>
      </c>
      <c r="I1369" s="74">
        <v>-1.2657485802255484</v>
      </c>
      <c r="J1369" s="58">
        <f>$K$1335</f>
        <v>1</v>
      </c>
    </row>
    <row r="1370" spans="2:10" x14ac:dyDescent="0.3">
      <c r="B1370" s="83">
        <v>524</v>
      </c>
      <c r="C1370" s="81">
        <v>6.1899999999999995</v>
      </c>
      <c r="D1370" s="81">
        <v>5.8542625873664802</v>
      </c>
      <c r="E1370" s="85">
        <v>0.33573741263351931</v>
      </c>
      <c r="F1370" s="117">
        <f t="shared" si="10"/>
        <v>1</v>
      </c>
      <c r="G1370" s="73">
        <v>0.67982028105040515</v>
      </c>
      <c r="H1370" s="74">
        <f>$K$1342</f>
        <v>9</v>
      </c>
      <c r="I1370" s="74">
        <v>-1.2657485802255484</v>
      </c>
      <c r="J1370" s="58">
        <v>0</v>
      </c>
    </row>
    <row r="1371" spans="2:10" x14ac:dyDescent="0.3">
      <c r="B1371" s="83">
        <v>527</v>
      </c>
      <c r="C1371" s="81">
        <v>4.6099999999999994</v>
      </c>
      <c r="D1371" s="81">
        <v>4.6529308319816298</v>
      </c>
      <c r="E1371" s="85">
        <v>-4.2930831981630391E-2</v>
      </c>
      <c r="F1371" s="117">
        <f t="shared" si="10"/>
        <v>1</v>
      </c>
      <c r="G1371" s="73">
        <v>0.67982028105040515</v>
      </c>
      <c r="H1371" s="74">
        <v>0</v>
      </c>
      <c r="I1371" s="74">
        <v>-1.2607471178572296</v>
      </c>
      <c r="J1371" s="58">
        <v>0</v>
      </c>
    </row>
    <row r="1372" spans="2:10" x14ac:dyDescent="0.3">
      <c r="B1372" s="83">
        <v>529</v>
      </c>
      <c r="C1372" s="81">
        <v>8.4600000000000009</v>
      </c>
      <c r="D1372" s="81">
        <v>8.3051498403523869</v>
      </c>
      <c r="E1372" s="85">
        <v>0.15485015964761395</v>
      </c>
      <c r="F1372" s="117">
        <f t="shared" si="10"/>
        <v>1</v>
      </c>
      <c r="G1372" s="73">
        <v>0.67982028105040515</v>
      </c>
      <c r="H1372" s="74">
        <f>$K$1343</f>
        <v>2</v>
      </c>
      <c r="I1372" s="74">
        <v>-1.2607471178572296</v>
      </c>
      <c r="J1372" s="58">
        <f>$K$1335</f>
        <v>1</v>
      </c>
    </row>
    <row r="1373" spans="2:10" x14ac:dyDescent="0.3">
      <c r="B1373" s="83">
        <v>530</v>
      </c>
      <c r="C1373" s="81">
        <v>9.23</v>
      </c>
      <c r="D1373" s="81">
        <v>8.7704997947050991</v>
      </c>
      <c r="E1373" s="85">
        <v>0.45950020529490132</v>
      </c>
      <c r="F1373" s="117">
        <f t="shared" si="10"/>
        <v>1</v>
      </c>
      <c r="G1373" s="73">
        <v>0.92989339946633753</v>
      </c>
      <c r="H1373" s="74">
        <f>$K$1343</f>
        <v>2</v>
      </c>
      <c r="I1373" s="74">
        <v>-1.255745655488911</v>
      </c>
      <c r="J1373" s="58">
        <f>$K$1335</f>
        <v>1</v>
      </c>
    </row>
    <row r="1374" spans="2:10" x14ac:dyDescent="0.3">
      <c r="B1374" s="83">
        <v>533</v>
      </c>
      <c r="C1374" s="81">
        <v>5.37</v>
      </c>
      <c r="D1374" s="81">
        <v>5.142626881700461</v>
      </c>
      <c r="E1374" s="85">
        <v>0.2273731182995391</v>
      </c>
      <c r="F1374" s="117">
        <f t="shared" si="10"/>
        <v>1</v>
      </c>
      <c r="G1374" s="73">
        <v>0.92989339946633753</v>
      </c>
      <c r="H1374" s="74">
        <v>0</v>
      </c>
      <c r="I1374" s="74">
        <v>-1.255745655488911</v>
      </c>
      <c r="J1374" s="58">
        <v>0</v>
      </c>
    </row>
    <row r="1375" spans="2:10" x14ac:dyDescent="0.3">
      <c r="B1375" s="83">
        <v>534</v>
      </c>
      <c r="C1375" s="81">
        <v>9.56</v>
      </c>
      <c r="D1375" s="81">
        <v>9.5296119988229258</v>
      </c>
      <c r="E1375" s="85">
        <v>3.0388001177074742E-2</v>
      </c>
      <c r="F1375" s="117">
        <f t="shared" si="10"/>
        <v>1</v>
      </c>
      <c r="G1375" s="73">
        <v>0.92989339946633753</v>
      </c>
      <c r="H1375" s="74">
        <f>$K$1344</f>
        <v>4</v>
      </c>
      <c r="I1375" s="74">
        <v>-1.2507441931205925</v>
      </c>
      <c r="J1375" s="58">
        <v>0</v>
      </c>
    </row>
    <row r="1376" spans="2:10" x14ac:dyDescent="0.3">
      <c r="B1376" s="83">
        <v>535</v>
      </c>
      <c r="C1376" s="81">
        <v>10.199999999999999</v>
      </c>
      <c r="D1376" s="81">
        <v>9.9100967931002959</v>
      </c>
      <c r="E1376" s="85">
        <v>0.28990320689970339</v>
      </c>
      <c r="F1376" s="117">
        <f t="shared" si="10"/>
        <v>1</v>
      </c>
      <c r="G1376" s="73">
        <v>1.1799665178822698</v>
      </c>
      <c r="H1376" s="74">
        <f>$K$1344</f>
        <v>4</v>
      </c>
      <c r="I1376" s="74">
        <v>-1.2507441931205925</v>
      </c>
      <c r="J1376" s="58">
        <f>$K$1335</f>
        <v>1</v>
      </c>
    </row>
    <row r="1377" spans="2:10" x14ac:dyDescent="0.3">
      <c r="B1377" s="83">
        <v>536</v>
      </c>
      <c r="C1377" s="81">
        <v>9.41</v>
      </c>
      <c r="D1377" s="81">
        <v>9.6735779691982238</v>
      </c>
      <c r="E1377" s="85">
        <v>-0.26357796919822363</v>
      </c>
      <c r="F1377" s="117">
        <f t="shared" si="10"/>
        <v>1</v>
      </c>
      <c r="G1377" s="73">
        <v>1.1799665178822698</v>
      </c>
      <c r="H1377" s="74">
        <v>0</v>
      </c>
      <c r="I1377" s="74">
        <v>-1.2457427307522737</v>
      </c>
      <c r="J1377" s="58">
        <f>$K$1335</f>
        <v>1</v>
      </c>
    </row>
    <row r="1378" spans="2:10" x14ac:dyDescent="0.3">
      <c r="B1378" s="83">
        <v>537</v>
      </c>
      <c r="C1378" s="81">
        <v>8.11</v>
      </c>
      <c r="D1378" s="81">
        <v>8.2011677795053615</v>
      </c>
      <c r="E1378" s="85">
        <v>-9.1167779505362034E-2</v>
      </c>
      <c r="F1378" s="117">
        <f t="shared" si="10"/>
        <v>1</v>
      </c>
      <c r="G1378" s="73"/>
      <c r="H1378" s="74"/>
      <c r="I1378" s="74">
        <v>-1.2457427307522737</v>
      </c>
      <c r="J1378" s="58">
        <v>0</v>
      </c>
    </row>
    <row r="1379" spans="2:10" x14ac:dyDescent="0.3">
      <c r="B1379" s="83">
        <v>539</v>
      </c>
      <c r="C1379" s="81">
        <v>4.3650000000000002</v>
      </c>
      <c r="D1379" s="81">
        <v>4.2732323521406812</v>
      </c>
      <c r="E1379" s="85">
        <v>9.1767647859319013E-2</v>
      </c>
      <c r="F1379" s="117">
        <f t="shared" si="10"/>
        <v>1</v>
      </c>
      <c r="G1379" s="73"/>
      <c r="H1379" s="74"/>
      <c r="I1379" s="74">
        <v>-1.2407412683839552</v>
      </c>
      <c r="J1379" s="58">
        <v>0</v>
      </c>
    </row>
    <row r="1380" spans="2:10" x14ac:dyDescent="0.3">
      <c r="B1380" s="83">
        <v>540</v>
      </c>
      <c r="C1380" s="81">
        <v>4.2650000000000006</v>
      </c>
      <c r="D1380" s="81">
        <v>4.3962979903250332</v>
      </c>
      <c r="E1380" s="85">
        <v>-0.13129799032503264</v>
      </c>
      <c r="F1380" s="117">
        <f t="shared" si="10"/>
        <v>1</v>
      </c>
      <c r="G1380" s="73"/>
      <c r="H1380" s="74"/>
      <c r="I1380" s="74">
        <v>-1.2407412683839552</v>
      </c>
      <c r="J1380" s="58">
        <f>$K$1335</f>
        <v>1</v>
      </c>
    </row>
    <row r="1381" spans="2:10" x14ac:dyDescent="0.3">
      <c r="B1381" s="83">
        <v>541</v>
      </c>
      <c r="C1381" s="81">
        <v>9.02</v>
      </c>
      <c r="D1381" s="81">
        <v>8.8367124751737656</v>
      </c>
      <c r="E1381" s="85">
        <v>0.18328752482623401</v>
      </c>
      <c r="F1381" s="117">
        <f t="shared" si="10"/>
        <v>1</v>
      </c>
      <c r="G1381" s="73"/>
      <c r="H1381" s="74"/>
      <c r="I1381" s="74">
        <v>-1.2357398060156364</v>
      </c>
      <c r="J1381" s="58">
        <f>$K$1335</f>
        <v>1</v>
      </c>
    </row>
    <row r="1382" spans="2:10" x14ac:dyDescent="0.3">
      <c r="B1382" s="83">
        <v>542</v>
      </c>
      <c r="C1382" s="81">
        <v>9.49</v>
      </c>
      <c r="D1382" s="81">
        <v>9.1833948460486194</v>
      </c>
      <c r="E1382" s="85">
        <v>0.30660515395138077</v>
      </c>
      <c r="F1382" s="117">
        <f t="shared" si="10"/>
        <v>1</v>
      </c>
      <c r="G1382" s="73"/>
      <c r="H1382" s="74"/>
      <c r="I1382" s="74">
        <v>-1.2357398060156364</v>
      </c>
      <c r="J1382" s="58">
        <v>0</v>
      </c>
    </row>
    <row r="1383" spans="2:10" x14ac:dyDescent="0.3">
      <c r="B1383" s="83">
        <v>543</v>
      </c>
      <c r="C1383" s="81">
        <v>5.14</v>
      </c>
      <c r="D1383" s="81">
        <v>5.3217431482619997</v>
      </c>
      <c r="E1383" s="85">
        <v>-0.181743148262</v>
      </c>
      <c r="F1383" s="117">
        <f t="shared" si="10"/>
        <v>1</v>
      </c>
      <c r="G1383" s="73"/>
      <c r="H1383" s="74"/>
      <c r="I1383" s="74">
        <v>-1.2307383436473178</v>
      </c>
      <c r="J1383" s="58">
        <v>0</v>
      </c>
    </row>
    <row r="1384" spans="2:10" x14ac:dyDescent="0.3">
      <c r="B1384" s="83">
        <v>545</v>
      </c>
      <c r="C1384" s="81">
        <v>5.59</v>
      </c>
      <c r="D1384" s="81">
        <v>5.764818870892352</v>
      </c>
      <c r="E1384" s="85">
        <v>-0.17481887089235215</v>
      </c>
      <c r="F1384" s="117">
        <f t="shared" si="10"/>
        <v>1</v>
      </c>
      <c r="G1384" s="73"/>
      <c r="H1384" s="74"/>
      <c r="I1384" s="74">
        <v>-1.2307383436473178</v>
      </c>
      <c r="J1384" s="58">
        <f>$K$1335</f>
        <v>1</v>
      </c>
    </row>
    <row r="1385" spans="2:10" x14ac:dyDescent="0.3">
      <c r="B1385" s="83">
        <v>547</v>
      </c>
      <c r="C1385" s="81">
        <v>9.85</v>
      </c>
      <c r="D1385" s="81">
        <v>9.5691719574313652</v>
      </c>
      <c r="E1385" s="85">
        <v>0.28082804256863447</v>
      </c>
      <c r="F1385" s="117">
        <f t="shared" si="10"/>
        <v>1</v>
      </c>
      <c r="G1385" s="73"/>
      <c r="H1385" s="74"/>
      <c r="I1385" s="74">
        <v>-1.2257368812789993</v>
      </c>
      <c r="J1385" s="58">
        <f>$K$1335</f>
        <v>1</v>
      </c>
    </row>
    <row r="1386" spans="2:10" x14ac:dyDescent="0.3">
      <c r="B1386" s="83">
        <v>548</v>
      </c>
      <c r="C1386" s="81">
        <v>10.14</v>
      </c>
      <c r="D1386" s="81">
        <v>9.8775116751064065</v>
      </c>
      <c r="E1386" s="85">
        <v>0.26248832489359408</v>
      </c>
      <c r="F1386" s="117">
        <f t="shared" si="10"/>
        <v>1</v>
      </c>
      <c r="G1386" s="73"/>
      <c r="H1386" s="74"/>
      <c r="I1386" s="74">
        <v>-1.2257368812789993</v>
      </c>
      <c r="J1386" s="58">
        <v>0</v>
      </c>
    </row>
    <row r="1387" spans="2:10" x14ac:dyDescent="0.3">
      <c r="B1387" s="83">
        <v>549</v>
      </c>
      <c r="C1387" s="81">
        <v>9.86</v>
      </c>
      <c r="D1387" s="81">
        <v>9.6420709813982022</v>
      </c>
      <c r="E1387" s="85">
        <v>0.21792901860179725</v>
      </c>
      <c r="F1387" s="117">
        <f t="shared" si="10"/>
        <v>1</v>
      </c>
      <c r="G1387" s="73"/>
      <c r="H1387" s="74"/>
      <c r="I1387" s="74">
        <v>-1.2207354189106805</v>
      </c>
      <c r="J1387" s="58">
        <v>0</v>
      </c>
    </row>
    <row r="1388" spans="2:10" x14ac:dyDescent="0.3">
      <c r="B1388" s="83">
        <v>550</v>
      </c>
      <c r="C1388" s="81">
        <v>9.99</v>
      </c>
      <c r="D1388" s="81">
        <v>9.74754805068625</v>
      </c>
      <c r="E1388" s="85">
        <v>0.24245194931375025</v>
      </c>
      <c r="F1388" s="117">
        <f t="shared" ref="F1388:F1451" si="12">IF(E1388&lt;-1,0,IF(E1388&gt;0.5,0,1))</f>
        <v>1</v>
      </c>
      <c r="G1388" s="73"/>
      <c r="H1388" s="74"/>
      <c r="I1388" s="74">
        <v>-1.2207354189106805</v>
      </c>
      <c r="J1388" s="58">
        <f>$K$1335</f>
        <v>1</v>
      </c>
    </row>
    <row r="1389" spans="2:10" x14ac:dyDescent="0.3">
      <c r="B1389" s="83">
        <v>551</v>
      </c>
      <c r="C1389" s="81">
        <v>4.1500000000000004</v>
      </c>
      <c r="D1389" s="81">
        <v>4.4689265587951645</v>
      </c>
      <c r="E1389" s="85">
        <v>-0.31892655879516418</v>
      </c>
      <c r="F1389" s="117">
        <f t="shared" si="12"/>
        <v>1</v>
      </c>
      <c r="G1389" s="73"/>
      <c r="H1389" s="74"/>
      <c r="I1389" s="74">
        <v>-1.2157339565423619</v>
      </c>
      <c r="J1389" s="58">
        <f>$K$1335</f>
        <v>1</v>
      </c>
    </row>
    <row r="1390" spans="2:10" x14ac:dyDescent="0.3">
      <c r="B1390" s="83">
        <v>552</v>
      </c>
      <c r="C1390" s="81">
        <v>4.07</v>
      </c>
      <c r="D1390" s="81">
        <v>4.2479523283156917</v>
      </c>
      <c r="E1390" s="85">
        <v>-0.17795232831569141</v>
      </c>
      <c r="F1390" s="117">
        <f t="shared" si="12"/>
        <v>1</v>
      </c>
      <c r="G1390" s="73"/>
      <c r="H1390" s="74"/>
      <c r="I1390" s="74">
        <v>-1.2157339565423619</v>
      </c>
      <c r="J1390" s="58">
        <v>0</v>
      </c>
    </row>
    <row r="1391" spans="2:10" x14ac:dyDescent="0.3">
      <c r="B1391" s="83">
        <v>554</v>
      </c>
      <c r="C1391" s="81">
        <v>5.49</v>
      </c>
      <c r="D1391" s="81">
        <v>5.2915861262814765</v>
      </c>
      <c r="E1391" s="85">
        <v>0.1984138737185237</v>
      </c>
      <c r="F1391" s="117">
        <f t="shared" si="12"/>
        <v>1</v>
      </c>
      <c r="G1391" s="73"/>
      <c r="H1391" s="74"/>
      <c r="I1391" s="74">
        <v>-1.2107324941740432</v>
      </c>
      <c r="J1391" s="58">
        <v>0</v>
      </c>
    </row>
    <row r="1392" spans="2:10" x14ac:dyDescent="0.3">
      <c r="B1392" s="83">
        <v>555</v>
      </c>
      <c r="C1392" s="81">
        <v>4.42</v>
      </c>
      <c r="D1392" s="81">
        <v>4.8493946085841335</v>
      </c>
      <c r="E1392" s="85">
        <v>-0.42939460858413359</v>
      </c>
      <c r="F1392" s="117">
        <f t="shared" si="12"/>
        <v>1</v>
      </c>
      <c r="G1392" s="73"/>
      <c r="H1392" s="74"/>
      <c r="I1392" s="74">
        <v>-1.2107324941740432</v>
      </c>
      <c r="J1392" s="58">
        <f>$K$1335</f>
        <v>1</v>
      </c>
    </row>
    <row r="1393" spans="2:10" x14ac:dyDescent="0.3">
      <c r="B1393" s="83">
        <v>556</v>
      </c>
      <c r="C1393" s="81">
        <v>6.16</v>
      </c>
      <c r="D1393" s="81">
        <v>5.8703685685250813</v>
      </c>
      <c r="E1393" s="85">
        <v>0.28963143147491888</v>
      </c>
      <c r="F1393" s="117">
        <f t="shared" si="12"/>
        <v>1</v>
      </c>
      <c r="G1393" s="73"/>
      <c r="H1393" s="74"/>
      <c r="I1393" s="74">
        <v>-1.2057310318057246</v>
      </c>
      <c r="J1393" s="58">
        <f>$K$1335</f>
        <v>1</v>
      </c>
    </row>
    <row r="1394" spans="2:10" x14ac:dyDescent="0.3">
      <c r="B1394" s="83">
        <v>557</v>
      </c>
      <c r="C1394" s="81">
        <v>7.5</v>
      </c>
      <c r="D1394" s="81">
        <v>7.5046431720228162</v>
      </c>
      <c r="E1394" s="85">
        <v>-4.6431720228161666E-3</v>
      </c>
      <c r="F1394" s="117">
        <f t="shared" si="12"/>
        <v>1</v>
      </c>
      <c r="G1394" s="73"/>
      <c r="H1394" s="74"/>
      <c r="I1394" s="74">
        <v>-1.2057310318057246</v>
      </c>
      <c r="J1394" s="58">
        <v>0</v>
      </c>
    </row>
    <row r="1395" spans="2:10" x14ac:dyDescent="0.3">
      <c r="B1395" s="83">
        <v>558</v>
      </c>
      <c r="C1395" s="81">
        <v>8.5</v>
      </c>
      <c r="D1395" s="81">
        <v>9.1362796120635341</v>
      </c>
      <c r="E1395" s="85">
        <v>-0.63627961206353412</v>
      </c>
      <c r="F1395" s="117">
        <f t="shared" si="12"/>
        <v>1</v>
      </c>
      <c r="G1395" s="73"/>
      <c r="H1395" s="74"/>
      <c r="I1395" s="74">
        <v>-1.2007295694374058</v>
      </c>
      <c r="J1395" s="58">
        <v>0</v>
      </c>
    </row>
    <row r="1396" spans="2:10" x14ac:dyDescent="0.3">
      <c r="B1396" s="83">
        <v>560</v>
      </c>
      <c r="C1396" s="81">
        <v>10.55</v>
      </c>
      <c r="D1396" s="81">
        <v>10.325468628687711</v>
      </c>
      <c r="E1396" s="85">
        <v>0.22453137131229006</v>
      </c>
      <c r="F1396" s="117">
        <f t="shared" si="12"/>
        <v>1</v>
      </c>
      <c r="G1396" s="73"/>
      <c r="H1396" s="74"/>
      <c r="I1396" s="74">
        <v>-1.2007295694374058</v>
      </c>
      <c r="J1396" s="58">
        <f>$K$1335</f>
        <v>1</v>
      </c>
    </row>
    <row r="1397" spans="2:10" x14ac:dyDescent="0.3">
      <c r="B1397" s="83">
        <v>561</v>
      </c>
      <c r="C1397" s="81">
        <v>9.5</v>
      </c>
      <c r="D1397" s="81">
        <v>10.251033360378846</v>
      </c>
      <c r="E1397" s="85">
        <v>-0.75103336037884638</v>
      </c>
      <c r="F1397" s="117">
        <f t="shared" si="12"/>
        <v>1</v>
      </c>
      <c r="G1397" s="73"/>
      <c r="H1397" s="74"/>
      <c r="I1397" s="74">
        <v>-1.1957281070690873</v>
      </c>
      <c r="J1397" s="58">
        <f>$K$1335</f>
        <v>1</v>
      </c>
    </row>
    <row r="1398" spans="2:10" x14ac:dyDescent="0.3">
      <c r="B1398" s="83">
        <v>562</v>
      </c>
      <c r="C1398" s="81">
        <v>10.3</v>
      </c>
      <c r="D1398" s="81">
        <v>10.184378745728299</v>
      </c>
      <c r="E1398" s="85">
        <v>0.11562125427170145</v>
      </c>
      <c r="F1398" s="117">
        <f t="shared" si="12"/>
        <v>1</v>
      </c>
      <c r="G1398" s="73"/>
      <c r="H1398" s="74"/>
      <c r="I1398" s="74">
        <v>-1.1957281070690873</v>
      </c>
      <c r="J1398" s="58">
        <v>0</v>
      </c>
    </row>
    <row r="1399" spans="2:10" x14ac:dyDescent="0.3">
      <c r="B1399" s="83">
        <v>563</v>
      </c>
      <c r="C1399" s="81">
        <v>10.105</v>
      </c>
      <c r="D1399" s="81">
        <v>10.359968732689369</v>
      </c>
      <c r="E1399" s="85">
        <v>-0.25496873268936859</v>
      </c>
      <c r="F1399" s="117">
        <f t="shared" si="12"/>
        <v>1</v>
      </c>
      <c r="G1399" s="73"/>
      <c r="H1399" s="74"/>
      <c r="I1399" s="74">
        <v>-1.1907266447007687</v>
      </c>
      <c r="J1399" s="58">
        <v>0</v>
      </c>
    </row>
    <row r="1400" spans="2:10" x14ac:dyDescent="0.3">
      <c r="B1400" s="83">
        <v>564</v>
      </c>
      <c r="C1400" s="81">
        <v>4.25</v>
      </c>
      <c r="D1400" s="81">
        <v>4.2317894594932497</v>
      </c>
      <c r="E1400" s="85">
        <v>1.8210540506750306E-2</v>
      </c>
      <c r="F1400" s="117">
        <f t="shared" si="12"/>
        <v>1</v>
      </c>
      <c r="G1400" s="73"/>
      <c r="H1400" s="74"/>
      <c r="I1400" s="74">
        <v>-1.1907266447007687</v>
      </c>
      <c r="J1400" s="58">
        <f>$K$1335</f>
        <v>1</v>
      </c>
    </row>
    <row r="1401" spans="2:10" x14ac:dyDescent="0.3">
      <c r="B1401" s="83">
        <v>565</v>
      </c>
      <c r="C1401" s="81">
        <v>4.13</v>
      </c>
      <c r="D1401" s="81">
        <v>4.1360548895644538</v>
      </c>
      <c r="E1401" s="85">
        <v>-6.0548895644538803E-3</v>
      </c>
      <c r="F1401" s="117">
        <f t="shared" si="12"/>
        <v>1</v>
      </c>
      <c r="G1401" s="73"/>
      <c r="H1401" s="74"/>
      <c r="I1401" s="74">
        <v>-1.1857251823324499</v>
      </c>
      <c r="J1401" s="58">
        <f>$K$1335</f>
        <v>1</v>
      </c>
    </row>
    <row r="1402" spans="2:10" x14ac:dyDescent="0.3">
      <c r="B1402" s="83">
        <v>567</v>
      </c>
      <c r="C1402" s="81">
        <v>4.54</v>
      </c>
      <c r="D1402" s="81">
        <v>4.7634523082925764</v>
      </c>
      <c r="E1402" s="85">
        <v>-0.22345230829257634</v>
      </c>
      <c r="F1402" s="117">
        <f t="shared" si="12"/>
        <v>1</v>
      </c>
      <c r="G1402" s="73"/>
      <c r="H1402" s="74"/>
      <c r="I1402" s="74">
        <v>-1.1857251823324499</v>
      </c>
      <c r="J1402" s="58">
        <v>0</v>
      </c>
    </row>
    <row r="1403" spans="2:10" x14ac:dyDescent="0.3">
      <c r="B1403" s="83">
        <v>571</v>
      </c>
      <c r="C1403" s="81">
        <v>7.81</v>
      </c>
      <c r="D1403" s="81">
        <v>8.2225358738736052</v>
      </c>
      <c r="E1403" s="85">
        <v>-0.41253587387360557</v>
      </c>
      <c r="F1403" s="117">
        <f t="shared" si="12"/>
        <v>1</v>
      </c>
      <c r="G1403" s="73"/>
      <c r="H1403" s="74"/>
      <c r="I1403" s="74">
        <v>-1.1807237199641314</v>
      </c>
      <c r="J1403" s="58">
        <v>0</v>
      </c>
    </row>
    <row r="1404" spans="2:10" x14ac:dyDescent="0.3">
      <c r="B1404" s="83">
        <v>572</v>
      </c>
      <c r="C1404" s="81">
        <v>7.415</v>
      </c>
      <c r="D1404" s="81">
        <v>7.0935295294187792</v>
      </c>
      <c r="E1404" s="85">
        <v>0.3214704705812208</v>
      </c>
      <c r="F1404" s="117">
        <f t="shared" si="12"/>
        <v>1</v>
      </c>
      <c r="G1404" s="73"/>
      <c r="H1404" s="74"/>
      <c r="I1404" s="74">
        <v>-1.1807237199641314</v>
      </c>
      <c r="J1404" s="58">
        <f>$K$1335</f>
        <v>1</v>
      </c>
    </row>
    <row r="1405" spans="2:10" x14ac:dyDescent="0.3">
      <c r="B1405" s="83">
        <v>573</v>
      </c>
      <c r="C1405" s="81">
        <v>10.46</v>
      </c>
      <c r="D1405" s="81">
        <v>10.17343816992541</v>
      </c>
      <c r="E1405" s="85">
        <v>0.28656183007459113</v>
      </c>
      <c r="F1405" s="117">
        <f t="shared" si="12"/>
        <v>1</v>
      </c>
      <c r="G1405" s="73"/>
      <c r="H1405" s="74"/>
      <c r="I1405" s="74">
        <v>-1.1757222575958126</v>
      </c>
      <c r="J1405" s="58">
        <f>$K$1335</f>
        <v>1</v>
      </c>
    </row>
    <row r="1406" spans="2:10" x14ac:dyDescent="0.3">
      <c r="B1406" s="83">
        <v>576</v>
      </c>
      <c r="C1406" s="81">
        <v>10.605</v>
      </c>
      <c r="D1406" s="81">
        <v>10.238415838359604</v>
      </c>
      <c r="E1406" s="85">
        <v>0.36658416164039664</v>
      </c>
      <c r="F1406" s="117">
        <f t="shared" si="12"/>
        <v>1</v>
      </c>
      <c r="G1406" s="73"/>
      <c r="H1406" s="74"/>
      <c r="I1406" s="74">
        <v>-1.1757222575958126</v>
      </c>
      <c r="J1406" s="58">
        <v>0</v>
      </c>
    </row>
    <row r="1407" spans="2:10" x14ac:dyDescent="0.3">
      <c r="B1407" s="83">
        <v>577</v>
      </c>
      <c r="C1407" s="81">
        <v>10.34</v>
      </c>
      <c r="D1407" s="81">
        <v>10.365463425233987</v>
      </c>
      <c r="E1407" s="85">
        <v>-2.5463425233986925E-2</v>
      </c>
      <c r="F1407" s="117">
        <f t="shared" si="12"/>
        <v>1</v>
      </c>
      <c r="G1407" s="73"/>
      <c r="H1407" s="74"/>
      <c r="I1407" s="74">
        <v>-1.1707207952274941</v>
      </c>
      <c r="J1407" s="58">
        <v>0</v>
      </c>
    </row>
    <row r="1408" spans="2:10" x14ac:dyDescent="0.3">
      <c r="B1408" s="83">
        <v>578</v>
      </c>
      <c r="C1408" s="81">
        <v>10.44</v>
      </c>
      <c r="D1408" s="81">
        <v>10.361773986951764</v>
      </c>
      <c r="E1408" s="85">
        <v>7.8226013048235288E-2</v>
      </c>
      <c r="F1408" s="117">
        <f t="shared" si="12"/>
        <v>1</v>
      </c>
      <c r="G1408" s="73"/>
      <c r="H1408" s="74"/>
      <c r="I1408" s="74">
        <v>-1.1707207952274941</v>
      </c>
      <c r="J1408" s="58">
        <f>$K$1335</f>
        <v>1</v>
      </c>
    </row>
    <row r="1409" spans="2:10" x14ac:dyDescent="0.3">
      <c r="B1409" s="83">
        <v>579</v>
      </c>
      <c r="C1409" s="81">
        <v>10.32</v>
      </c>
      <c r="D1409" s="81">
        <v>10.388602955522195</v>
      </c>
      <c r="E1409" s="85">
        <v>-6.8602955522194975E-2</v>
      </c>
      <c r="F1409" s="117">
        <f t="shared" si="12"/>
        <v>1</v>
      </c>
      <c r="G1409" s="73"/>
      <c r="H1409" s="74"/>
      <c r="I1409" s="74">
        <v>-1.1657193328591755</v>
      </c>
      <c r="J1409" s="58">
        <f>$K$1335</f>
        <v>1</v>
      </c>
    </row>
    <row r="1410" spans="2:10" x14ac:dyDescent="0.3">
      <c r="B1410" s="83">
        <v>580</v>
      </c>
      <c r="C1410" s="81">
        <v>10.375</v>
      </c>
      <c r="D1410" s="81">
        <v>10.38227368336273</v>
      </c>
      <c r="E1410" s="85">
        <v>-7.2736833627295994E-3</v>
      </c>
      <c r="F1410" s="117">
        <f t="shared" si="12"/>
        <v>1</v>
      </c>
      <c r="G1410" s="73"/>
      <c r="H1410" s="74"/>
      <c r="I1410" s="74">
        <v>-1.1657193328591755</v>
      </c>
      <c r="J1410" s="58">
        <v>0</v>
      </c>
    </row>
    <row r="1411" spans="2:10" x14ac:dyDescent="0.3">
      <c r="B1411" s="83">
        <v>581</v>
      </c>
      <c r="C1411" s="81">
        <v>4.2550000000000008</v>
      </c>
      <c r="D1411" s="81">
        <v>4.1383033451496756</v>
      </c>
      <c r="E1411" s="85">
        <v>0.11669665485032521</v>
      </c>
      <c r="F1411" s="117">
        <f t="shared" si="12"/>
        <v>1</v>
      </c>
      <c r="G1411" s="73"/>
      <c r="H1411" s="74"/>
      <c r="I1411" s="74">
        <v>-1.1607178704908567</v>
      </c>
      <c r="J1411" s="58">
        <v>0</v>
      </c>
    </row>
    <row r="1412" spans="2:10" x14ac:dyDescent="0.3">
      <c r="B1412" s="83">
        <v>582</v>
      </c>
      <c r="C1412" s="81">
        <v>4.2249999999999996</v>
      </c>
      <c r="D1412" s="81">
        <v>4.2342458822821465</v>
      </c>
      <c r="E1412" s="85">
        <v>-9.2458822821468445E-3</v>
      </c>
      <c r="F1412" s="117">
        <f t="shared" si="12"/>
        <v>1</v>
      </c>
      <c r="G1412" s="73"/>
      <c r="H1412" s="74"/>
      <c r="I1412" s="74">
        <v>-1.1607178704908567</v>
      </c>
      <c r="J1412" s="58">
        <f>$K$1335</f>
        <v>1</v>
      </c>
    </row>
    <row r="1413" spans="2:10" x14ac:dyDescent="0.3">
      <c r="B1413" s="83">
        <v>583</v>
      </c>
      <c r="C1413" s="81">
        <v>4.2300000000000004</v>
      </c>
      <c r="D1413" s="81">
        <v>4.4467309507154429</v>
      </c>
      <c r="E1413" s="85">
        <v>-0.21673095071544246</v>
      </c>
      <c r="F1413" s="117">
        <f t="shared" si="12"/>
        <v>1</v>
      </c>
      <c r="G1413" s="73"/>
      <c r="H1413" s="74"/>
      <c r="I1413" s="74">
        <v>-1.1557164081225382</v>
      </c>
      <c r="J1413" s="58">
        <f>$K$1335</f>
        <v>1</v>
      </c>
    </row>
    <row r="1414" spans="2:10" x14ac:dyDescent="0.3">
      <c r="B1414" s="83">
        <v>587</v>
      </c>
      <c r="C1414" s="81">
        <v>8.5299999999999994</v>
      </c>
      <c r="D1414" s="81">
        <v>8.5362852860258123</v>
      </c>
      <c r="E1414" s="85">
        <v>-6.2852860258129084E-3</v>
      </c>
      <c r="F1414" s="117">
        <f t="shared" si="12"/>
        <v>1</v>
      </c>
      <c r="G1414" s="73"/>
      <c r="H1414" s="74"/>
      <c r="I1414" s="74">
        <v>-1.1557164081225382</v>
      </c>
      <c r="J1414" s="58">
        <v>0</v>
      </c>
    </row>
    <row r="1415" spans="2:10" x14ac:dyDescent="0.3">
      <c r="B1415" s="83">
        <v>588</v>
      </c>
      <c r="C1415" s="81">
        <v>7.59</v>
      </c>
      <c r="D1415" s="81">
        <v>7.0873850994702146</v>
      </c>
      <c r="E1415" s="85">
        <v>0.5026149005297853</v>
      </c>
      <c r="F1415" s="117">
        <f t="shared" si="12"/>
        <v>0</v>
      </c>
      <c r="G1415" s="73"/>
      <c r="H1415" s="74"/>
      <c r="I1415" s="74">
        <v>-1.1507149457542194</v>
      </c>
      <c r="J1415" s="58">
        <v>0</v>
      </c>
    </row>
    <row r="1416" spans="2:10" x14ac:dyDescent="0.3">
      <c r="B1416" s="83">
        <v>589</v>
      </c>
      <c r="C1416" s="81">
        <v>9.3800000000000008</v>
      </c>
      <c r="D1416" s="81">
        <v>9.5643635432851273</v>
      </c>
      <c r="E1416" s="85">
        <v>-0.1843635432851265</v>
      </c>
      <c r="F1416" s="117">
        <f t="shared" si="12"/>
        <v>1</v>
      </c>
      <c r="G1416" s="73"/>
      <c r="H1416" s="74"/>
      <c r="I1416" s="74">
        <v>-1.1507149457542194</v>
      </c>
      <c r="J1416" s="58">
        <f>$K$1335</f>
        <v>1</v>
      </c>
    </row>
    <row r="1417" spans="2:10" x14ac:dyDescent="0.3">
      <c r="B1417" s="83">
        <v>590</v>
      </c>
      <c r="C1417" s="81">
        <v>9.82</v>
      </c>
      <c r="D1417" s="81">
        <v>10.057073063380349</v>
      </c>
      <c r="E1417" s="85">
        <v>-0.23707306338034861</v>
      </c>
      <c r="F1417" s="117">
        <f t="shared" si="12"/>
        <v>1</v>
      </c>
      <c r="G1417" s="73"/>
      <c r="H1417" s="74"/>
      <c r="I1417" s="74">
        <v>-1.1457134833859008</v>
      </c>
      <c r="J1417" s="58">
        <f>$K$1335</f>
        <v>1</v>
      </c>
    </row>
    <row r="1418" spans="2:10" x14ac:dyDescent="0.3">
      <c r="B1418" s="83">
        <v>591</v>
      </c>
      <c r="C1418" s="81">
        <v>10.39</v>
      </c>
      <c r="D1418" s="81">
        <v>10.248375774381763</v>
      </c>
      <c r="E1418" s="85">
        <v>0.14162422561823718</v>
      </c>
      <c r="F1418" s="117">
        <f t="shared" si="12"/>
        <v>1</v>
      </c>
      <c r="G1418" s="73"/>
      <c r="H1418" s="74"/>
      <c r="I1418" s="74">
        <v>-1.1457134833859008</v>
      </c>
      <c r="J1418" s="58">
        <v>0</v>
      </c>
    </row>
    <row r="1419" spans="2:10" x14ac:dyDescent="0.3">
      <c r="B1419" s="83">
        <v>593</v>
      </c>
      <c r="C1419" s="81">
        <v>10.225</v>
      </c>
      <c r="D1419" s="81">
        <v>10.36316785165344</v>
      </c>
      <c r="E1419" s="85">
        <v>-0.13816785165344037</v>
      </c>
      <c r="F1419" s="117">
        <f t="shared" si="12"/>
        <v>1</v>
      </c>
      <c r="G1419" s="73"/>
      <c r="H1419" s="74"/>
      <c r="I1419" s="74">
        <v>-1.1407120210175821</v>
      </c>
      <c r="J1419" s="58">
        <v>0</v>
      </c>
    </row>
    <row r="1420" spans="2:10" x14ac:dyDescent="0.3">
      <c r="B1420" s="83">
        <v>595</v>
      </c>
      <c r="C1420" s="81">
        <v>4.0549999999999997</v>
      </c>
      <c r="D1420" s="81">
        <v>4.1346941125354935</v>
      </c>
      <c r="E1420" s="85">
        <v>-7.9694112535493744E-2</v>
      </c>
      <c r="F1420" s="117">
        <f t="shared" si="12"/>
        <v>1</v>
      </c>
      <c r="G1420" s="73"/>
      <c r="H1420" s="74"/>
      <c r="I1420" s="74">
        <v>-1.1407120210175821</v>
      </c>
      <c r="J1420" s="58">
        <f>$K$1335</f>
        <v>1</v>
      </c>
    </row>
    <row r="1421" spans="2:10" x14ac:dyDescent="0.3">
      <c r="B1421" s="83">
        <v>596</v>
      </c>
      <c r="C1421" s="81">
        <v>4.1150000000000002</v>
      </c>
      <c r="D1421" s="81">
        <v>4.221937185988125</v>
      </c>
      <c r="E1421" s="85">
        <v>-0.10693718598812474</v>
      </c>
      <c r="F1421" s="117">
        <f t="shared" si="12"/>
        <v>1</v>
      </c>
      <c r="G1421" s="73"/>
      <c r="H1421" s="74"/>
      <c r="I1421" s="74">
        <v>-1.1357105586492635</v>
      </c>
      <c r="J1421" s="58">
        <f>$K$1335</f>
        <v>1</v>
      </c>
    </row>
    <row r="1422" spans="2:10" x14ac:dyDescent="0.3">
      <c r="B1422" s="83">
        <v>597</v>
      </c>
      <c r="C1422" s="81">
        <v>5.52</v>
      </c>
      <c r="D1422" s="81">
        <v>6.0082991916971542</v>
      </c>
      <c r="E1422" s="85">
        <v>-0.48829919169715463</v>
      </c>
      <c r="F1422" s="117">
        <f t="shared" si="12"/>
        <v>1</v>
      </c>
      <c r="G1422" s="73"/>
      <c r="H1422" s="74"/>
      <c r="I1422" s="74">
        <v>-1.1357105586492635</v>
      </c>
      <c r="J1422" s="58">
        <v>0</v>
      </c>
    </row>
    <row r="1423" spans="2:10" x14ac:dyDescent="0.3">
      <c r="B1423" s="83">
        <v>598</v>
      </c>
      <c r="C1423" s="81">
        <v>4.2349999999999994</v>
      </c>
      <c r="D1423" s="81">
        <v>4.7726024418164474</v>
      </c>
      <c r="E1423" s="85">
        <v>-0.53760244181644801</v>
      </c>
      <c r="F1423" s="117">
        <f t="shared" si="12"/>
        <v>1</v>
      </c>
      <c r="G1423" s="73"/>
      <c r="H1423" s="74"/>
      <c r="I1423" s="74">
        <v>-1.130709096280945</v>
      </c>
      <c r="J1423" s="58">
        <v>0</v>
      </c>
    </row>
    <row r="1424" spans="2:10" x14ac:dyDescent="0.3">
      <c r="B1424" s="83">
        <v>601</v>
      </c>
      <c r="C1424" s="81">
        <v>6.6</v>
      </c>
      <c r="D1424" s="81">
        <v>6.8089788500861292</v>
      </c>
      <c r="E1424" s="85">
        <v>-0.2089788500861296</v>
      </c>
      <c r="F1424" s="117">
        <f t="shared" si="12"/>
        <v>1</v>
      </c>
      <c r="G1424" s="73"/>
      <c r="H1424" s="74"/>
      <c r="I1424" s="74">
        <v>-1.130709096280945</v>
      </c>
      <c r="J1424" s="58">
        <f>$K$1335</f>
        <v>1</v>
      </c>
    </row>
    <row r="1425" spans="2:10" x14ac:dyDescent="0.3">
      <c r="B1425" s="83">
        <v>602</v>
      </c>
      <c r="C1425" s="81">
        <v>9.2800000000000011</v>
      </c>
      <c r="D1425" s="81">
        <v>9.116079364377617</v>
      </c>
      <c r="E1425" s="85">
        <v>0.16392063562238413</v>
      </c>
      <c r="F1425" s="117">
        <f t="shared" si="12"/>
        <v>1</v>
      </c>
      <c r="G1425" s="73"/>
      <c r="H1425" s="74"/>
      <c r="I1425" s="74">
        <v>-1.1257076339126262</v>
      </c>
      <c r="J1425" s="58">
        <f>$K$1335</f>
        <v>1</v>
      </c>
    </row>
    <row r="1426" spans="2:10" x14ac:dyDescent="0.3">
      <c r="B1426" s="83">
        <v>603</v>
      </c>
      <c r="C1426" s="81">
        <v>7.14</v>
      </c>
      <c r="D1426" s="81">
        <v>7.6591840321422211</v>
      </c>
      <c r="E1426" s="85">
        <v>-0.51918403214222142</v>
      </c>
      <c r="F1426" s="117">
        <f t="shared" si="12"/>
        <v>1</v>
      </c>
      <c r="G1426" s="73"/>
      <c r="H1426" s="74"/>
      <c r="I1426" s="74">
        <v>-1.1257076339126262</v>
      </c>
      <c r="J1426" s="58">
        <v>0</v>
      </c>
    </row>
    <row r="1427" spans="2:10" x14ac:dyDescent="0.3">
      <c r="B1427" s="83">
        <v>604</v>
      </c>
      <c r="C1427" s="81">
        <v>8.0850000000000009</v>
      </c>
      <c r="D1427" s="81">
        <v>8.4587153134572706</v>
      </c>
      <c r="E1427" s="85">
        <v>-0.37371531345726972</v>
      </c>
      <c r="F1427" s="117">
        <f t="shared" si="12"/>
        <v>1</v>
      </c>
      <c r="G1427" s="73"/>
      <c r="H1427" s="74"/>
      <c r="I1427" s="74">
        <v>-1.1207061715443076</v>
      </c>
      <c r="J1427" s="58">
        <v>0</v>
      </c>
    </row>
    <row r="1428" spans="2:10" x14ac:dyDescent="0.3">
      <c r="B1428" s="83">
        <v>605</v>
      </c>
      <c r="C1428" s="81">
        <v>10.02</v>
      </c>
      <c r="D1428" s="81">
        <v>9.9056034616416966</v>
      </c>
      <c r="E1428" s="85">
        <v>0.11439653835830299</v>
      </c>
      <c r="F1428" s="117">
        <f t="shared" si="12"/>
        <v>1</v>
      </c>
      <c r="G1428" s="73"/>
      <c r="H1428" s="74"/>
      <c r="I1428" s="74">
        <v>-1.1207061715443076</v>
      </c>
      <c r="J1428" s="58">
        <f>$K$1335</f>
        <v>1</v>
      </c>
    </row>
    <row r="1429" spans="2:10" x14ac:dyDescent="0.3">
      <c r="B1429" s="83">
        <v>606</v>
      </c>
      <c r="C1429" s="81">
        <v>10.199999999999999</v>
      </c>
      <c r="D1429" s="81">
        <v>10.20713953996605</v>
      </c>
      <c r="E1429" s="85">
        <v>-7.1395399660509895E-3</v>
      </c>
      <c r="F1429" s="117">
        <f t="shared" si="12"/>
        <v>1</v>
      </c>
      <c r="G1429" s="73"/>
      <c r="H1429" s="74"/>
      <c r="I1429" s="74">
        <v>-1.1157047091759889</v>
      </c>
      <c r="J1429" s="58">
        <f>$K$1335</f>
        <v>1</v>
      </c>
    </row>
    <row r="1430" spans="2:10" x14ac:dyDescent="0.3">
      <c r="B1430" s="83">
        <v>609</v>
      </c>
      <c r="C1430" s="81">
        <v>4.1850000000000005</v>
      </c>
      <c r="D1430" s="81">
        <v>4.0834860664126049</v>
      </c>
      <c r="E1430" s="85">
        <v>0.10151393358739558</v>
      </c>
      <c r="F1430" s="117">
        <f t="shared" si="12"/>
        <v>1</v>
      </c>
      <c r="G1430" s="73"/>
      <c r="H1430" s="74"/>
      <c r="I1430" s="74">
        <v>-1.1157047091759889</v>
      </c>
      <c r="J1430" s="58">
        <v>0</v>
      </c>
    </row>
    <row r="1431" spans="2:10" x14ac:dyDescent="0.3">
      <c r="B1431" s="83">
        <v>611</v>
      </c>
      <c r="C1431" s="81">
        <v>4.49</v>
      </c>
      <c r="D1431" s="81">
        <v>4.4587572290078885</v>
      </c>
      <c r="E1431" s="85">
        <v>3.1242770992111701E-2</v>
      </c>
      <c r="F1431" s="117">
        <f t="shared" si="12"/>
        <v>1</v>
      </c>
      <c r="G1431" s="73"/>
      <c r="H1431" s="74"/>
      <c r="I1431" s="74">
        <v>-1.1107032468076703</v>
      </c>
      <c r="J1431" s="58">
        <v>0</v>
      </c>
    </row>
    <row r="1432" spans="2:10" x14ac:dyDescent="0.3">
      <c r="B1432" s="83">
        <v>612</v>
      </c>
      <c r="C1432" s="81">
        <v>4.2850000000000001</v>
      </c>
      <c r="D1432" s="81">
        <v>4.1791076638542819</v>
      </c>
      <c r="E1432" s="85">
        <v>0.10589233614571825</v>
      </c>
      <c r="F1432" s="117">
        <f t="shared" si="12"/>
        <v>1</v>
      </c>
      <c r="G1432" s="73"/>
      <c r="H1432" s="74"/>
      <c r="I1432" s="74">
        <v>-1.1107032468076703</v>
      </c>
      <c r="J1432" s="58">
        <f>$K$1335</f>
        <v>1</v>
      </c>
    </row>
    <row r="1433" spans="2:10" x14ac:dyDescent="0.3">
      <c r="B1433" s="83">
        <v>613</v>
      </c>
      <c r="C1433" s="81">
        <v>4.6849999999999996</v>
      </c>
      <c r="D1433" s="81">
        <v>4.7154567699934402</v>
      </c>
      <c r="E1433" s="85">
        <v>-3.0456769993440602E-2</v>
      </c>
      <c r="F1433" s="117">
        <f t="shared" si="12"/>
        <v>1</v>
      </c>
      <c r="G1433" s="73"/>
      <c r="H1433" s="74"/>
      <c r="I1433" s="74">
        <v>-1.1057017844393517</v>
      </c>
      <c r="J1433" s="58">
        <f>$K$1335</f>
        <v>1</v>
      </c>
    </row>
    <row r="1434" spans="2:10" x14ac:dyDescent="0.3">
      <c r="B1434" s="83">
        <v>616</v>
      </c>
      <c r="C1434" s="81">
        <v>9.5399999999999991</v>
      </c>
      <c r="D1434" s="81">
        <v>9.7196482057554192</v>
      </c>
      <c r="E1434" s="85">
        <v>-0.17964820575542007</v>
      </c>
      <c r="F1434" s="117">
        <f t="shared" si="12"/>
        <v>1</v>
      </c>
      <c r="G1434" s="73"/>
      <c r="H1434" s="74"/>
      <c r="I1434" s="74">
        <v>-1.1057017844393517</v>
      </c>
      <c r="J1434" s="58">
        <v>0</v>
      </c>
    </row>
    <row r="1435" spans="2:10" x14ac:dyDescent="0.3">
      <c r="B1435" s="83">
        <v>617</v>
      </c>
      <c r="C1435" s="81">
        <v>10.06</v>
      </c>
      <c r="D1435" s="81">
        <v>9.9883163641659074</v>
      </c>
      <c r="E1435" s="85">
        <v>7.1683635834093096E-2</v>
      </c>
      <c r="F1435" s="117">
        <f t="shared" si="12"/>
        <v>1</v>
      </c>
      <c r="G1435" s="73"/>
      <c r="H1435" s="74"/>
      <c r="I1435" s="74">
        <v>-1.100700322071033</v>
      </c>
      <c r="J1435" s="58">
        <v>0</v>
      </c>
    </row>
    <row r="1436" spans="2:10" x14ac:dyDescent="0.3">
      <c r="B1436" s="83">
        <v>619</v>
      </c>
      <c r="C1436" s="81">
        <v>8.1999999999999993</v>
      </c>
      <c r="D1436" s="81">
        <v>8.6869315633714486</v>
      </c>
      <c r="E1436" s="85">
        <v>-0.48693156337144927</v>
      </c>
      <c r="F1436" s="117">
        <f t="shared" si="12"/>
        <v>1</v>
      </c>
      <c r="G1436" s="73"/>
      <c r="H1436" s="74"/>
      <c r="I1436" s="74">
        <v>-1.100700322071033</v>
      </c>
      <c r="J1436" s="58">
        <f>$K$1335</f>
        <v>1</v>
      </c>
    </row>
    <row r="1437" spans="2:10" x14ac:dyDescent="0.3">
      <c r="B1437" s="83">
        <v>620</v>
      </c>
      <c r="C1437" s="81">
        <v>8.75</v>
      </c>
      <c r="D1437" s="81">
        <v>9.1838668181932501</v>
      </c>
      <c r="E1437" s="85">
        <v>-0.43386681819325013</v>
      </c>
      <c r="F1437" s="117">
        <f t="shared" si="12"/>
        <v>1</v>
      </c>
      <c r="G1437" s="73"/>
      <c r="H1437" s="74"/>
      <c r="I1437" s="74">
        <v>-1.0956988597027144</v>
      </c>
      <c r="J1437" s="58">
        <f>$K$1335</f>
        <v>1</v>
      </c>
    </row>
    <row r="1438" spans="2:10" x14ac:dyDescent="0.3">
      <c r="B1438" s="83">
        <v>622</v>
      </c>
      <c r="C1438" s="81">
        <v>10.495000000000001</v>
      </c>
      <c r="D1438" s="81">
        <v>10.30370599556062</v>
      </c>
      <c r="E1438" s="85">
        <v>0.19129400443938138</v>
      </c>
      <c r="F1438" s="117">
        <f t="shared" si="12"/>
        <v>1</v>
      </c>
      <c r="G1438" s="73"/>
      <c r="H1438" s="74"/>
      <c r="I1438" s="74">
        <v>-1.0956988597027144</v>
      </c>
      <c r="J1438" s="58">
        <v>0</v>
      </c>
    </row>
    <row r="1439" spans="2:10" x14ac:dyDescent="0.3">
      <c r="B1439" s="83">
        <v>623</v>
      </c>
      <c r="C1439" s="81">
        <v>7.04</v>
      </c>
      <c r="D1439" s="81">
        <v>6.978144154340467</v>
      </c>
      <c r="E1439" s="85">
        <v>6.185584565953306E-2</v>
      </c>
      <c r="F1439" s="117">
        <f t="shared" si="12"/>
        <v>1</v>
      </c>
      <c r="G1439" s="73"/>
      <c r="H1439" s="74"/>
      <c r="I1439" s="74">
        <v>-1.0906973973343956</v>
      </c>
      <c r="J1439" s="58">
        <v>0</v>
      </c>
    </row>
    <row r="1440" spans="2:10" x14ac:dyDescent="0.3">
      <c r="B1440" s="83">
        <v>626</v>
      </c>
      <c r="C1440" s="81">
        <v>5.3650000000000002</v>
      </c>
      <c r="D1440" s="81">
        <v>4.9998221568652248</v>
      </c>
      <c r="E1440" s="85">
        <v>0.36517784313477542</v>
      </c>
      <c r="F1440" s="117">
        <f t="shared" si="12"/>
        <v>1</v>
      </c>
      <c r="G1440" s="73"/>
      <c r="H1440" s="74"/>
      <c r="I1440" s="74">
        <v>-1.0906973973343956</v>
      </c>
      <c r="J1440" s="58">
        <f>$K$1335</f>
        <v>1</v>
      </c>
    </row>
    <row r="1441" spans="2:10" x14ac:dyDescent="0.3">
      <c r="B1441" s="83">
        <v>627</v>
      </c>
      <c r="C1441" s="81">
        <v>4.3100000000000005</v>
      </c>
      <c r="D1441" s="81">
        <v>4.1877379522887299</v>
      </c>
      <c r="E1441" s="85">
        <v>0.12226204771127058</v>
      </c>
      <c r="F1441" s="117">
        <f t="shared" si="12"/>
        <v>1</v>
      </c>
      <c r="G1441" s="73"/>
      <c r="H1441" s="74"/>
      <c r="I1441" s="74">
        <v>-1.0856959349660771</v>
      </c>
      <c r="J1441" s="58">
        <f>$K$1335</f>
        <v>1</v>
      </c>
    </row>
    <row r="1442" spans="2:10" x14ac:dyDescent="0.3">
      <c r="B1442" s="83">
        <v>628</v>
      </c>
      <c r="C1442" s="81">
        <v>4.5299999999999994</v>
      </c>
      <c r="D1442" s="81">
        <v>4.4304028948962229</v>
      </c>
      <c r="E1442" s="85">
        <v>9.9597105103776506E-2</v>
      </c>
      <c r="F1442" s="117">
        <f t="shared" si="12"/>
        <v>1</v>
      </c>
      <c r="G1442" s="73"/>
      <c r="H1442" s="74"/>
      <c r="I1442" s="74">
        <v>-1.0856959349660771</v>
      </c>
      <c r="J1442" s="58">
        <v>0</v>
      </c>
    </row>
    <row r="1443" spans="2:10" x14ac:dyDescent="0.3">
      <c r="B1443" s="83">
        <v>629</v>
      </c>
      <c r="C1443" s="81">
        <v>4.125</v>
      </c>
      <c r="D1443" s="81">
        <v>4.0670832646492219</v>
      </c>
      <c r="E1443" s="85">
        <v>5.7916735350778126E-2</v>
      </c>
      <c r="F1443" s="117">
        <f t="shared" si="12"/>
        <v>1</v>
      </c>
      <c r="G1443" s="73"/>
      <c r="H1443" s="74"/>
      <c r="I1443" s="74">
        <v>-1.0806944725977585</v>
      </c>
      <c r="J1443" s="58">
        <v>0</v>
      </c>
    </row>
    <row r="1444" spans="2:10" x14ac:dyDescent="0.3">
      <c r="B1444" s="83">
        <v>631</v>
      </c>
      <c r="C1444" s="81">
        <v>7.875</v>
      </c>
      <c r="D1444" s="81">
        <v>7.9650470190829363</v>
      </c>
      <c r="E1444" s="85">
        <v>-9.004701908293633E-2</v>
      </c>
      <c r="F1444" s="117">
        <f t="shared" si="12"/>
        <v>1</v>
      </c>
      <c r="G1444" s="73"/>
      <c r="H1444" s="74"/>
      <c r="I1444" s="74">
        <v>-1.0806944725977585</v>
      </c>
      <c r="J1444" s="58">
        <f>$K$1335</f>
        <v>1</v>
      </c>
    </row>
    <row r="1445" spans="2:10" x14ac:dyDescent="0.3">
      <c r="B1445" s="83">
        <v>632</v>
      </c>
      <c r="C1445" s="81">
        <v>10.190000000000001</v>
      </c>
      <c r="D1445" s="81">
        <v>9.9606978468799827</v>
      </c>
      <c r="E1445" s="85">
        <v>0.22930215312001856</v>
      </c>
      <c r="F1445" s="117">
        <f t="shared" si="12"/>
        <v>1</v>
      </c>
      <c r="G1445" s="73"/>
      <c r="H1445" s="74"/>
      <c r="I1445" s="74">
        <v>-1.0756930102294397</v>
      </c>
      <c r="J1445" s="58">
        <f>$K$1335</f>
        <v>1</v>
      </c>
    </row>
    <row r="1446" spans="2:10" x14ac:dyDescent="0.3">
      <c r="B1446" s="83">
        <v>633</v>
      </c>
      <c r="C1446" s="81">
        <v>8.8099999999999987</v>
      </c>
      <c r="D1446" s="81">
        <v>8.6903010207384366</v>
      </c>
      <c r="E1446" s="85">
        <v>0.11969897926156214</v>
      </c>
      <c r="F1446" s="117">
        <f t="shared" si="12"/>
        <v>1</v>
      </c>
      <c r="G1446" s="73"/>
      <c r="H1446" s="74"/>
      <c r="I1446" s="74">
        <v>-1.0756930102294397</v>
      </c>
      <c r="J1446" s="58">
        <v>0</v>
      </c>
    </row>
    <row r="1447" spans="2:10" x14ac:dyDescent="0.3">
      <c r="B1447" s="83">
        <v>634</v>
      </c>
      <c r="C1447" s="81">
        <v>9.254999999999999</v>
      </c>
      <c r="D1447" s="81">
        <v>9.1574951702925702</v>
      </c>
      <c r="E1447" s="85">
        <v>9.7504829707428797E-2</v>
      </c>
      <c r="F1447" s="117">
        <f t="shared" si="12"/>
        <v>1</v>
      </c>
      <c r="G1447" s="73"/>
      <c r="H1447" s="74"/>
      <c r="I1447" s="74">
        <v>-1.0706915478611212</v>
      </c>
      <c r="J1447" s="58">
        <v>0</v>
      </c>
    </row>
    <row r="1448" spans="2:10" x14ac:dyDescent="0.3">
      <c r="B1448" s="83">
        <v>635</v>
      </c>
      <c r="C1448" s="81">
        <v>9.35</v>
      </c>
      <c r="D1448" s="81">
        <v>9.7013468904840714</v>
      </c>
      <c r="E1448" s="85">
        <v>-0.35134689048407175</v>
      </c>
      <c r="F1448" s="117">
        <f t="shared" si="12"/>
        <v>1</v>
      </c>
      <c r="G1448" s="73"/>
      <c r="H1448" s="74"/>
      <c r="I1448" s="74">
        <v>-1.0706915478611212</v>
      </c>
      <c r="J1448" s="58">
        <f>$K$1335</f>
        <v>1</v>
      </c>
    </row>
    <row r="1449" spans="2:10" x14ac:dyDescent="0.3">
      <c r="B1449" s="83">
        <v>636</v>
      </c>
      <c r="C1449" s="81">
        <v>10.344999999999999</v>
      </c>
      <c r="D1449" s="81">
        <v>10.197923660164971</v>
      </c>
      <c r="E1449" s="85">
        <v>0.14707633983502788</v>
      </c>
      <c r="F1449" s="117">
        <f t="shared" si="12"/>
        <v>1</v>
      </c>
      <c r="G1449" s="73"/>
      <c r="H1449" s="74"/>
      <c r="I1449" s="74">
        <v>-1.0706915478611212</v>
      </c>
      <c r="J1449" s="58">
        <f>$K$1335</f>
        <v>1</v>
      </c>
    </row>
    <row r="1450" spans="2:10" x14ac:dyDescent="0.3">
      <c r="B1450" s="83">
        <v>637</v>
      </c>
      <c r="C1450" s="81">
        <v>10.25</v>
      </c>
      <c r="D1450" s="81">
        <v>10.289637312137586</v>
      </c>
      <c r="E1450" s="85">
        <v>-3.9637312137585923E-2</v>
      </c>
      <c r="F1450" s="117">
        <f t="shared" si="12"/>
        <v>1</v>
      </c>
      <c r="G1450" s="73"/>
      <c r="H1450" s="74"/>
      <c r="I1450" s="74">
        <v>-1.0706915478611212</v>
      </c>
      <c r="J1450" s="58">
        <v>0</v>
      </c>
    </row>
    <row r="1451" spans="2:10" x14ac:dyDescent="0.3">
      <c r="B1451" s="83">
        <v>638</v>
      </c>
      <c r="C1451" s="81">
        <v>4.22</v>
      </c>
      <c r="D1451" s="81">
        <v>4.1794916553783921</v>
      </c>
      <c r="E1451" s="85">
        <v>4.0508344621607684E-2</v>
      </c>
      <c r="F1451" s="117">
        <f t="shared" si="12"/>
        <v>1</v>
      </c>
      <c r="G1451" s="73"/>
      <c r="H1451" s="74"/>
      <c r="I1451" s="74">
        <v>-1.0706915478611212</v>
      </c>
      <c r="J1451" s="58">
        <v>0</v>
      </c>
    </row>
    <row r="1452" spans="2:10" x14ac:dyDescent="0.3">
      <c r="B1452" s="83">
        <v>639</v>
      </c>
      <c r="C1452" s="81">
        <v>4.2949999999999999</v>
      </c>
      <c r="D1452" s="81">
        <v>4.096612689815009</v>
      </c>
      <c r="E1452" s="85">
        <v>0.19838731018499089</v>
      </c>
      <c r="F1452" s="117">
        <f t="shared" ref="F1452:F1515" si="13">IF(E1452&lt;-1,0,IF(E1452&gt;0.5,0,1))</f>
        <v>1</v>
      </c>
      <c r="G1452" s="73"/>
      <c r="H1452" s="74"/>
      <c r="I1452" s="74">
        <v>-1.0706915478611212</v>
      </c>
      <c r="J1452" s="58">
        <f>$K$1336</f>
        <v>1</v>
      </c>
    </row>
    <row r="1453" spans="2:10" x14ac:dyDescent="0.3">
      <c r="B1453" s="83">
        <v>640</v>
      </c>
      <c r="C1453" s="81">
        <v>6.8900000000000006</v>
      </c>
      <c r="D1453" s="81">
        <v>7.1078785380207901</v>
      </c>
      <c r="E1453" s="85">
        <v>-0.21787853802078949</v>
      </c>
      <c r="F1453" s="117">
        <f t="shared" si="13"/>
        <v>1</v>
      </c>
      <c r="G1453" s="73"/>
      <c r="H1453" s="74"/>
      <c r="I1453" s="74">
        <v>-1.0656900854928024</v>
      </c>
      <c r="J1453" s="58">
        <f>$K$1336</f>
        <v>1</v>
      </c>
    </row>
    <row r="1454" spans="2:10" x14ac:dyDescent="0.3">
      <c r="B1454" s="83">
        <v>641</v>
      </c>
      <c r="C1454" s="81">
        <v>6</v>
      </c>
      <c r="D1454" s="81">
        <v>6.081670672259019</v>
      </c>
      <c r="E1454" s="85">
        <v>-8.1670672259019028E-2</v>
      </c>
      <c r="F1454" s="117">
        <f t="shared" si="13"/>
        <v>1</v>
      </c>
      <c r="G1454" s="73"/>
      <c r="H1454" s="74"/>
      <c r="I1454" s="74">
        <v>-1.0656900854928024</v>
      </c>
      <c r="J1454" s="58">
        <v>0</v>
      </c>
    </row>
    <row r="1455" spans="2:10" x14ac:dyDescent="0.3">
      <c r="B1455" s="83">
        <v>642</v>
      </c>
      <c r="C1455" s="81">
        <v>4.32</v>
      </c>
      <c r="D1455" s="81">
        <v>4.4324953216560328</v>
      </c>
      <c r="E1455" s="85">
        <v>-0.11249532165603249</v>
      </c>
      <c r="F1455" s="117">
        <f t="shared" si="13"/>
        <v>1</v>
      </c>
      <c r="G1455" s="73"/>
      <c r="H1455" s="74"/>
      <c r="I1455" s="74">
        <v>-1.0606886231244839</v>
      </c>
      <c r="J1455" s="58">
        <v>0</v>
      </c>
    </row>
    <row r="1456" spans="2:10" x14ac:dyDescent="0.3">
      <c r="B1456" s="83">
        <v>643</v>
      </c>
      <c r="C1456" s="81">
        <v>5.21</v>
      </c>
      <c r="D1456" s="81">
        <v>5.213525510184593</v>
      </c>
      <c r="E1456" s="85">
        <v>-3.525510184593017E-3</v>
      </c>
      <c r="F1456" s="117">
        <f t="shared" si="13"/>
        <v>1</v>
      </c>
      <c r="G1456" s="73"/>
      <c r="H1456" s="74"/>
      <c r="I1456" s="74">
        <v>-1.0606886231244839</v>
      </c>
      <c r="J1456" s="58">
        <f>$K$1336</f>
        <v>1</v>
      </c>
    </row>
    <row r="1457" spans="2:10" x14ac:dyDescent="0.3">
      <c r="B1457" s="83">
        <v>644</v>
      </c>
      <c r="C1457" s="81">
        <v>5.53</v>
      </c>
      <c r="D1457" s="81">
        <v>5.5728317582195501</v>
      </c>
      <c r="E1457" s="85">
        <v>-4.2831758219549876E-2</v>
      </c>
      <c r="F1457" s="117">
        <f t="shared" si="13"/>
        <v>1</v>
      </c>
      <c r="G1457" s="73"/>
      <c r="H1457" s="74"/>
      <c r="I1457" s="74">
        <v>-1.0556871607561651</v>
      </c>
      <c r="J1457" s="58">
        <f>$K$1336</f>
        <v>1</v>
      </c>
    </row>
    <row r="1458" spans="2:10" x14ac:dyDescent="0.3">
      <c r="B1458" s="83">
        <v>645</v>
      </c>
      <c r="C1458" s="81">
        <v>10.39</v>
      </c>
      <c r="D1458" s="81">
        <v>10.200159082269401</v>
      </c>
      <c r="E1458" s="85">
        <v>0.1898409177305993</v>
      </c>
      <c r="F1458" s="117">
        <f t="shared" si="13"/>
        <v>1</v>
      </c>
      <c r="G1458" s="73"/>
      <c r="H1458" s="74"/>
      <c r="I1458" s="74">
        <v>-1.0556871607561651</v>
      </c>
      <c r="J1458" s="58">
        <v>0</v>
      </c>
    </row>
    <row r="1459" spans="2:10" x14ac:dyDescent="0.3">
      <c r="B1459" s="83">
        <v>646</v>
      </c>
      <c r="C1459" s="81">
        <v>9.8949999999999996</v>
      </c>
      <c r="D1459" s="81">
        <v>9.7968723415692693</v>
      </c>
      <c r="E1459" s="85">
        <v>9.8127658430730236E-2</v>
      </c>
      <c r="F1459" s="117">
        <f t="shared" si="13"/>
        <v>1</v>
      </c>
      <c r="G1459" s="73"/>
      <c r="H1459" s="74"/>
      <c r="I1459" s="74">
        <v>-1.0506856983878465</v>
      </c>
      <c r="J1459" s="58">
        <v>0</v>
      </c>
    </row>
    <row r="1460" spans="2:10" x14ac:dyDescent="0.3">
      <c r="B1460" s="83">
        <v>648</v>
      </c>
      <c r="C1460" s="81">
        <v>10.275</v>
      </c>
      <c r="D1460" s="81">
        <v>9.9884982661638695</v>
      </c>
      <c r="E1460" s="85">
        <v>0.28650173383613087</v>
      </c>
      <c r="F1460" s="117">
        <f t="shared" si="13"/>
        <v>1</v>
      </c>
      <c r="G1460" s="73"/>
      <c r="H1460" s="74"/>
      <c r="I1460" s="74">
        <v>-1.0506856983878465</v>
      </c>
      <c r="J1460" s="58">
        <f>$K$1336</f>
        <v>1</v>
      </c>
    </row>
    <row r="1461" spans="2:10" x14ac:dyDescent="0.3">
      <c r="B1461" s="83">
        <v>651</v>
      </c>
      <c r="C1461" s="81">
        <v>9.7250000000000014</v>
      </c>
      <c r="D1461" s="81">
        <v>9.4472215188792763</v>
      </c>
      <c r="E1461" s="85">
        <v>0.27777848112072512</v>
      </c>
      <c r="F1461" s="117">
        <f t="shared" si="13"/>
        <v>1</v>
      </c>
      <c r="G1461" s="73"/>
      <c r="H1461" s="74"/>
      <c r="I1461" s="74">
        <v>-1.045684236019528</v>
      </c>
      <c r="J1461" s="58">
        <f>$K$1336</f>
        <v>1</v>
      </c>
    </row>
    <row r="1462" spans="2:10" x14ac:dyDescent="0.3">
      <c r="B1462" s="83">
        <v>652</v>
      </c>
      <c r="C1462" s="81">
        <v>10.399999999999999</v>
      </c>
      <c r="D1462" s="81">
        <v>10.288895206305734</v>
      </c>
      <c r="E1462" s="85">
        <v>0.11110479369426507</v>
      </c>
      <c r="F1462" s="117">
        <f t="shared" si="13"/>
        <v>1</v>
      </c>
      <c r="G1462" s="73"/>
      <c r="H1462" s="74"/>
      <c r="I1462" s="74">
        <v>-1.045684236019528</v>
      </c>
      <c r="J1462" s="58">
        <v>0</v>
      </c>
    </row>
    <row r="1463" spans="2:10" x14ac:dyDescent="0.3">
      <c r="B1463" s="83">
        <v>656</v>
      </c>
      <c r="C1463" s="81">
        <v>4.6349999999999998</v>
      </c>
      <c r="D1463" s="81">
        <v>4.6690251875770628</v>
      </c>
      <c r="E1463" s="85">
        <v>-3.4025187577062965E-2</v>
      </c>
      <c r="F1463" s="117">
        <f t="shared" si="13"/>
        <v>1</v>
      </c>
      <c r="G1463" s="73"/>
      <c r="H1463" s="74"/>
      <c r="I1463" s="74">
        <v>-1.0406827736512092</v>
      </c>
      <c r="J1463" s="58">
        <v>0</v>
      </c>
    </row>
    <row r="1464" spans="2:10" x14ac:dyDescent="0.3">
      <c r="B1464" s="83">
        <v>659</v>
      </c>
      <c r="C1464" s="81">
        <v>6.3550000000000004</v>
      </c>
      <c r="D1464" s="81">
        <v>6.4493597174645689</v>
      </c>
      <c r="E1464" s="85">
        <v>-9.4359717464568504E-2</v>
      </c>
      <c r="F1464" s="117">
        <f t="shared" si="13"/>
        <v>1</v>
      </c>
      <c r="G1464" s="73"/>
      <c r="H1464" s="74"/>
      <c r="I1464" s="74">
        <v>-1.0406827736512092</v>
      </c>
      <c r="J1464" s="58">
        <f>$K$1336</f>
        <v>1</v>
      </c>
    </row>
    <row r="1465" spans="2:10" x14ac:dyDescent="0.3">
      <c r="B1465" s="83">
        <v>662</v>
      </c>
      <c r="C1465" s="81">
        <v>9.2899999999999991</v>
      </c>
      <c r="D1465" s="81">
        <v>9.329068781085093</v>
      </c>
      <c r="E1465" s="85">
        <v>-3.9068781085093818E-2</v>
      </c>
      <c r="F1465" s="117">
        <f t="shared" si="13"/>
        <v>1</v>
      </c>
      <c r="G1465" s="73"/>
      <c r="H1465" s="74"/>
      <c r="I1465" s="74">
        <v>-1.0356813112828906</v>
      </c>
      <c r="J1465" s="58">
        <f>$K$1336</f>
        <v>1</v>
      </c>
    </row>
    <row r="1466" spans="2:10" x14ac:dyDescent="0.3">
      <c r="B1466" s="83">
        <v>663</v>
      </c>
      <c r="C1466" s="81">
        <v>10.35</v>
      </c>
      <c r="D1466" s="81">
        <v>9.98601969668068</v>
      </c>
      <c r="E1466" s="85">
        <v>0.36398030331931963</v>
      </c>
      <c r="F1466" s="117">
        <f t="shared" si="13"/>
        <v>1</v>
      </c>
      <c r="G1466" s="73"/>
      <c r="H1466" s="74"/>
      <c r="I1466" s="74">
        <v>-1.0356813112828906</v>
      </c>
      <c r="J1466" s="58">
        <v>0</v>
      </c>
    </row>
    <row r="1467" spans="2:10" x14ac:dyDescent="0.3">
      <c r="B1467" s="83">
        <v>665</v>
      </c>
      <c r="C1467" s="81">
        <v>7.6050000000000004</v>
      </c>
      <c r="D1467" s="81">
        <v>7.6039780058681901</v>
      </c>
      <c r="E1467" s="85">
        <v>1.0219941318103665E-3</v>
      </c>
      <c r="F1467" s="117">
        <f t="shared" si="13"/>
        <v>1</v>
      </c>
      <c r="G1467" s="73"/>
      <c r="H1467" s="74"/>
      <c r="I1467" s="74">
        <v>-1.0306798489145719</v>
      </c>
      <c r="J1467" s="58">
        <v>0</v>
      </c>
    </row>
    <row r="1468" spans="2:10" x14ac:dyDescent="0.3">
      <c r="B1468" s="83">
        <v>666</v>
      </c>
      <c r="C1468" s="81">
        <v>8.67</v>
      </c>
      <c r="D1468" s="81">
        <v>8.3705366933064518</v>
      </c>
      <c r="E1468" s="85">
        <v>0.29946330669354815</v>
      </c>
      <c r="F1468" s="117">
        <f t="shared" si="13"/>
        <v>1</v>
      </c>
      <c r="G1468" s="73"/>
      <c r="H1468" s="74"/>
      <c r="I1468" s="74">
        <v>-1.0306798489145719</v>
      </c>
      <c r="J1468" s="58">
        <f>$K$1336</f>
        <v>1</v>
      </c>
    </row>
    <row r="1469" spans="2:10" x14ac:dyDescent="0.3">
      <c r="B1469" s="83">
        <v>669</v>
      </c>
      <c r="C1469" s="81">
        <v>4.3499999999999996</v>
      </c>
      <c r="D1469" s="81">
        <v>4.4385012846623555</v>
      </c>
      <c r="E1469" s="85">
        <v>-8.850128466235585E-2</v>
      </c>
      <c r="F1469" s="117">
        <f t="shared" si="13"/>
        <v>1</v>
      </c>
      <c r="G1469" s="73"/>
      <c r="H1469" s="74"/>
      <c r="I1469" s="74">
        <v>-1.0256783865462533</v>
      </c>
      <c r="J1469" s="58">
        <f>$K$1336</f>
        <v>1</v>
      </c>
    </row>
    <row r="1470" spans="2:10" x14ac:dyDescent="0.3">
      <c r="B1470" s="83">
        <v>670</v>
      </c>
      <c r="C1470" s="81">
        <v>5.17</v>
      </c>
      <c r="D1470" s="81">
        <v>4.9376039235683731</v>
      </c>
      <c r="E1470" s="85">
        <v>0.23239607643162685</v>
      </c>
      <c r="F1470" s="117">
        <f t="shared" si="13"/>
        <v>1</v>
      </c>
      <c r="G1470" s="73"/>
      <c r="H1470" s="74"/>
      <c r="I1470" s="74">
        <v>-1.0256783865462533</v>
      </c>
      <c r="J1470" s="58">
        <v>0</v>
      </c>
    </row>
    <row r="1471" spans="2:10" x14ac:dyDescent="0.3">
      <c r="B1471" s="83">
        <v>671</v>
      </c>
      <c r="C1471" s="81">
        <v>5.42</v>
      </c>
      <c r="D1471" s="81">
        <v>5.2883282444068378</v>
      </c>
      <c r="E1471" s="85">
        <v>0.13167175559316213</v>
      </c>
      <c r="F1471" s="117">
        <f t="shared" si="13"/>
        <v>1</v>
      </c>
      <c r="G1471" s="73"/>
      <c r="H1471" s="74"/>
      <c r="I1471" s="74">
        <v>-1.0206769241779345</v>
      </c>
      <c r="J1471" s="58">
        <v>0</v>
      </c>
    </row>
    <row r="1472" spans="2:10" x14ac:dyDescent="0.3">
      <c r="B1472" s="83">
        <v>672</v>
      </c>
      <c r="C1472" s="81">
        <v>6.7750000000000004</v>
      </c>
      <c r="D1472" s="81">
        <v>6.6545813814726866</v>
      </c>
      <c r="E1472" s="85">
        <v>0.12041861852731373</v>
      </c>
      <c r="F1472" s="117">
        <f t="shared" si="13"/>
        <v>1</v>
      </c>
      <c r="G1472" s="73"/>
      <c r="H1472" s="74"/>
      <c r="I1472" s="74">
        <v>-1.0206769241779345</v>
      </c>
      <c r="J1472" s="58">
        <f>$K$1336</f>
        <v>1</v>
      </c>
    </row>
    <row r="1473" spans="2:10" x14ac:dyDescent="0.3">
      <c r="B1473" s="83">
        <v>674</v>
      </c>
      <c r="C1473" s="81">
        <v>10.164999999999999</v>
      </c>
      <c r="D1473" s="81">
        <v>9.8669084407263377</v>
      </c>
      <c r="E1473" s="85">
        <v>0.29809155927366149</v>
      </c>
      <c r="F1473" s="117">
        <f t="shared" si="13"/>
        <v>1</v>
      </c>
      <c r="G1473" s="73"/>
      <c r="H1473" s="74"/>
      <c r="I1473" s="74">
        <v>-1.015675461809616</v>
      </c>
      <c r="J1473" s="58">
        <f>$K$1336</f>
        <v>1</v>
      </c>
    </row>
    <row r="1474" spans="2:10" x14ac:dyDescent="0.3">
      <c r="B1474" s="83">
        <v>675</v>
      </c>
      <c r="C1474" s="81">
        <v>9.4</v>
      </c>
      <c r="D1474" s="81">
        <v>9.5016203602862355</v>
      </c>
      <c r="E1474" s="85">
        <v>-0.10162036028623511</v>
      </c>
      <c r="F1474" s="117">
        <f t="shared" si="13"/>
        <v>1</v>
      </c>
      <c r="G1474" s="73"/>
      <c r="H1474" s="74"/>
      <c r="I1474" s="74">
        <v>-1.015675461809616</v>
      </c>
      <c r="J1474" s="58">
        <v>0</v>
      </c>
    </row>
    <row r="1475" spans="2:10" x14ac:dyDescent="0.3">
      <c r="B1475" s="83">
        <v>676</v>
      </c>
      <c r="C1475" s="81">
        <v>10.14</v>
      </c>
      <c r="D1475" s="81">
        <v>10.058125247598042</v>
      </c>
      <c r="E1475" s="85">
        <v>8.1874752401958517E-2</v>
      </c>
      <c r="F1475" s="117">
        <f t="shared" si="13"/>
        <v>1</v>
      </c>
      <c r="G1475" s="73"/>
      <c r="H1475" s="74"/>
      <c r="I1475" s="74">
        <v>-1.0106739994412974</v>
      </c>
      <c r="J1475" s="58">
        <v>0</v>
      </c>
    </row>
    <row r="1476" spans="2:10" x14ac:dyDescent="0.3">
      <c r="B1476" s="83">
        <v>680</v>
      </c>
      <c r="C1476" s="81">
        <v>7.7349999999999994</v>
      </c>
      <c r="D1476" s="81">
        <v>8.2153427519699491</v>
      </c>
      <c r="E1476" s="85">
        <v>-0.48034275196994969</v>
      </c>
      <c r="F1476" s="117">
        <f t="shared" si="13"/>
        <v>1</v>
      </c>
      <c r="G1476" s="73"/>
      <c r="H1476" s="74"/>
      <c r="I1476" s="74">
        <v>-1.0106739994412974</v>
      </c>
      <c r="J1476" s="58">
        <f>$K$1336</f>
        <v>1</v>
      </c>
    </row>
    <row r="1477" spans="2:10" x14ac:dyDescent="0.3">
      <c r="B1477" s="83">
        <v>681</v>
      </c>
      <c r="C1477" s="81">
        <v>4.22</v>
      </c>
      <c r="D1477" s="81">
        <v>4.6981195917682568</v>
      </c>
      <c r="E1477" s="85">
        <v>-0.47811959176825702</v>
      </c>
      <c r="F1477" s="117">
        <f t="shared" si="13"/>
        <v>1</v>
      </c>
      <c r="G1477" s="73"/>
      <c r="H1477" s="74"/>
      <c r="I1477" s="74">
        <v>-1.0056725370729787</v>
      </c>
      <c r="J1477" s="58">
        <f>$K$1336</f>
        <v>1</v>
      </c>
    </row>
    <row r="1478" spans="2:10" x14ac:dyDescent="0.3">
      <c r="B1478" s="83">
        <v>682</v>
      </c>
      <c r="C1478" s="81">
        <v>5.14</v>
      </c>
      <c r="D1478" s="81">
        <v>5.4875906436335509</v>
      </c>
      <c r="E1478" s="85">
        <v>-0.34759064363355119</v>
      </c>
      <c r="F1478" s="117">
        <f t="shared" si="13"/>
        <v>1</v>
      </c>
      <c r="G1478" s="73"/>
      <c r="H1478" s="74"/>
      <c r="I1478" s="74">
        <v>-1.0056725370729787</v>
      </c>
      <c r="J1478" s="58">
        <v>0</v>
      </c>
    </row>
    <row r="1479" spans="2:10" x14ac:dyDescent="0.3">
      <c r="B1479" s="83">
        <v>683</v>
      </c>
      <c r="C1479" s="81">
        <v>8.6999999999999993</v>
      </c>
      <c r="D1479" s="81">
        <v>8.8011256707161785</v>
      </c>
      <c r="E1479" s="85">
        <v>-0.10112567071617917</v>
      </c>
      <c r="F1479" s="117">
        <f t="shared" si="13"/>
        <v>1</v>
      </c>
      <c r="G1479" s="73"/>
      <c r="H1479" s="74"/>
      <c r="I1479" s="74">
        <v>-1.0006710747046601</v>
      </c>
      <c r="J1479" s="58">
        <v>0</v>
      </c>
    </row>
    <row r="1480" spans="2:10" x14ac:dyDescent="0.3">
      <c r="B1480" s="83">
        <v>685</v>
      </c>
      <c r="C1480" s="81">
        <v>5.47</v>
      </c>
      <c r="D1480" s="81">
        <v>5.9579047740690063</v>
      </c>
      <c r="E1480" s="85">
        <v>-0.48790477406900656</v>
      </c>
      <c r="F1480" s="117">
        <f t="shared" si="13"/>
        <v>1</v>
      </c>
      <c r="G1480" s="73"/>
      <c r="H1480" s="74"/>
      <c r="I1480" s="74">
        <v>-1.0006710747046601</v>
      </c>
      <c r="J1480" s="58">
        <f>$K$1336</f>
        <v>1</v>
      </c>
    </row>
    <row r="1481" spans="2:10" x14ac:dyDescent="0.3">
      <c r="B1481" s="83">
        <v>686</v>
      </c>
      <c r="C1481" s="81">
        <v>5.84</v>
      </c>
      <c r="D1481" s="81">
        <v>6.392650490613029</v>
      </c>
      <c r="E1481" s="85">
        <v>-0.55265049061302918</v>
      </c>
      <c r="F1481" s="117">
        <f t="shared" si="13"/>
        <v>1</v>
      </c>
      <c r="G1481" s="73"/>
      <c r="H1481" s="74"/>
      <c r="I1481" s="74">
        <v>-0.99566961233634144</v>
      </c>
      <c r="J1481" s="58">
        <f>$K$1336</f>
        <v>1</v>
      </c>
    </row>
    <row r="1482" spans="2:10" x14ac:dyDescent="0.3">
      <c r="B1482" s="83">
        <v>687</v>
      </c>
      <c r="C1482" s="81">
        <v>9.5500000000000007</v>
      </c>
      <c r="D1482" s="81">
        <v>9.3680978156498931</v>
      </c>
      <c r="E1482" s="85">
        <v>0.18190218435010763</v>
      </c>
      <c r="F1482" s="117">
        <f t="shared" si="13"/>
        <v>1</v>
      </c>
      <c r="G1482" s="73"/>
      <c r="H1482" s="74"/>
      <c r="I1482" s="74">
        <v>-0.99566961233634144</v>
      </c>
      <c r="J1482" s="58">
        <v>0</v>
      </c>
    </row>
    <row r="1483" spans="2:10" x14ac:dyDescent="0.3">
      <c r="B1483" s="83">
        <v>688</v>
      </c>
      <c r="C1483" s="81">
        <v>10.17</v>
      </c>
      <c r="D1483" s="81">
        <v>9.8741593564963299</v>
      </c>
      <c r="E1483" s="85">
        <v>0.29584064350367001</v>
      </c>
      <c r="F1483" s="117">
        <f t="shared" si="13"/>
        <v>1</v>
      </c>
      <c r="G1483" s="73"/>
      <c r="H1483" s="74"/>
      <c r="I1483" s="74">
        <v>-0.99066814996802277</v>
      </c>
      <c r="J1483" s="58">
        <v>0</v>
      </c>
    </row>
    <row r="1484" spans="2:10" x14ac:dyDescent="0.3">
      <c r="B1484" s="83">
        <v>689</v>
      </c>
      <c r="C1484" s="81">
        <v>9.82</v>
      </c>
      <c r="D1484" s="81">
        <v>9.5610427366872415</v>
      </c>
      <c r="E1484" s="85">
        <v>0.25895726331275881</v>
      </c>
      <c r="F1484" s="117">
        <f t="shared" si="13"/>
        <v>1</v>
      </c>
      <c r="G1484" s="73"/>
      <c r="H1484" s="74"/>
      <c r="I1484" s="74">
        <v>-0.99066814996802277</v>
      </c>
      <c r="J1484" s="58">
        <f>$K$1336</f>
        <v>1</v>
      </c>
    </row>
    <row r="1485" spans="2:10" x14ac:dyDescent="0.3">
      <c r="B1485" s="83">
        <v>691</v>
      </c>
      <c r="C1485" s="81">
        <v>9.82</v>
      </c>
      <c r="D1485" s="81">
        <v>9.7442734091015133</v>
      </c>
      <c r="E1485" s="85">
        <v>7.572659089848699E-2</v>
      </c>
      <c r="F1485" s="117">
        <f t="shared" si="13"/>
        <v>1</v>
      </c>
      <c r="G1485" s="73"/>
      <c r="H1485" s="74"/>
      <c r="I1485" s="74">
        <v>-0.98566668759970411</v>
      </c>
      <c r="J1485" s="58">
        <f>$K$1336</f>
        <v>1</v>
      </c>
    </row>
    <row r="1486" spans="2:10" x14ac:dyDescent="0.3">
      <c r="B1486" s="83">
        <v>692</v>
      </c>
      <c r="C1486" s="81">
        <v>4.1500000000000004</v>
      </c>
      <c r="D1486" s="81">
        <v>4.1306581880442135</v>
      </c>
      <c r="E1486" s="85">
        <v>1.9341811955786881E-2</v>
      </c>
      <c r="F1486" s="117">
        <f t="shared" si="13"/>
        <v>1</v>
      </c>
      <c r="G1486" s="73"/>
      <c r="H1486" s="74"/>
      <c r="I1486" s="74">
        <v>-0.98566668759970411</v>
      </c>
      <c r="J1486" s="58">
        <v>0</v>
      </c>
    </row>
    <row r="1487" spans="2:10" x14ac:dyDescent="0.3">
      <c r="B1487" s="83">
        <v>694</v>
      </c>
      <c r="C1487" s="81">
        <v>3.9950000000000001</v>
      </c>
      <c r="D1487" s="81">
        <v>4.3624095968762058</v>
      </c>
      <c r="E1487" s="85">
        <v>-0.36740959687620567</v>
      </c>
      <c r="F1487" s="117">
        <f t="shared" si="13"/>
        <v>1</v>
      </c>
      <c r="G1487" s="73"/>
      <c r="H1487" s="74"/>
      <c r="I1487" s="74">
        <v>-0.98066522523138544</v>
      </c>
      <c r="J1487" s="58">
        <v>0</v>
      </c>
    </row>
    <row r="1488" spans="2:10" x14ac:dyDescent="0.3">
      <c r="B1488" s="83">
        <v>695</v>
      </c>
      <c r="C1488" s="81">
        <v>4.1950000000000003</v>
      </c>
      <c r="D1488" s="81">
        <v>4.6246045413385284</v>
      </c>
      <c r="E1488" s="85">
        <v>-0.4296045413385281</v>
      </c>
      <c r="F1488" s="117">
        <f t="shared" si="13"/>
        <v>1</v>
      </c>
      <c r="G1488" s="73"/>
      <c r="H1488" s="74"/>
      <c r="I1488" s="74">
        <v>-0.98066522523138544</v>
      </c>
      <c r="J1488" s="58">
        <f>$K$1336</f>
        <v>1</v>
      </c>
    </row>
    <row r="1489" spans="2:10" x14ac:dyDescent="0.3">
      <c r="B1489" s="83">
        <v>697</v>
      </c>
      <c r="C1489" s="81">
        <v>4.4700000000000006</v>
      </c>
      <c r="D1489" s="81">
        <v>4.8684698836498157</v>
      </c>
      <c r="E1489" s="85">
        <v>-0.39846988364981506</v>
      </c>
      <c r="F1489" s="117">
        <f t="shared" si="13"/>
        <v>1</v>
      </c>
      <c r="G1489" s="73"/>
      <c r="H1489" s="74"/>
      <c r="I1489" s="74">
        <v>-0.97566376286306689</v>
      </c>
      <c r="J1489" s="58">
        <f>$K$1336</f>
        <v>1</v>
      </c>
    </row>
    <row r="1490" spans="2:10" x14ac:dyDescent="0.3">
      <c r="B1490" s="83">
        <v>699</v>
      </c>
      <c r="C1490" s="81">
        <v>8.2850000000000001</v>
      </c>
      <c r="D1490" s="81">
        <v>8.1027717858513331</v>
      </c>
      <c r="E1490" s="85">
        <v>0.18222821414866708</v>
      </c>
      <c r="F1490" s="117">
        <f t="shared" si="13"/>
        <v>1</v>
      </c>
      <c r="G1490" s="73"/>
      <c r="H1490" s="74"/>
      <c r="I1490" s="74">
        <v>-0.97566376286306689</v>
      </c>
      <c r="J1490" s="58">
        <v>0</v>
      </c>
    </row>
    <row r="1491" spans="2:10" x14ac:dyDescent="0.3">
      <c r="B1491" s="83">
        <v>700</v>
      </c>
      <c r="C1491" s="81">
        <v>6.73</v>
      </c>
      <c r="D1491" s="81">
        <v>6.8942502335748683</v>
      </c>
      <c r="E1491" s="85">
        <v>-0.1642502335748679</v>
      </c>
      <c r="F1491" s="117">
        <f t="shared" si="13"/>
        <v>1</v>
      </c>
      <c r="G1491" s="73"/>
      <c r="H1491" s="74"/>
      <c r="I1491" s="74">
        <v>-0.97066230049474822</v>
      </c>
      <c r="J1491" s="58">
        <v>0</v>
      </c>
    </row>
    <row r="1492" spans="2:10" x14ac:dyDescent="0.3">
      <c r="B1492" s="83">
        <v>701</v>
      </c>
      <c r="C1492" s="81">
        <v>9.42</v>
      </c>
      <c r="D1492" s="81">
        <v>9.7992297709922038</v>
      </c>
      <c r="E1492" s="85">
        <v>-0.3792297709922039</v>
      </c>
      <c r="F1492" s="117">
        <f t="shared" si="13"/>
        <v>1</v>
      </c>
      <c r="G1492" s="73"/>
      <c r="H1492" s="74"/>
      <c r="I1492" s="74">
        <v>-0.97066230049474822</v>
      </c>
      <c r="J1492" s="58">
        <f>$K$1336</f>
        <v>1</v>
      </c>
    </row>
    <row r="1493" spans="2:10" x14ac:dyDescent="0.3">
      <c r="B1493" s="83">
        <v>703</v>
      </c>
      <c r="C1493" s="81">
        <v>9.8699999999999992</v>
      </c>
      <c r="D1493" s="81">
        <v>10.25532524044009</v>
      </c>
      <c r="E1493" s="85">
        <v>-0.38532524044009087</v>
      </c>
      <c r="F1493" s="117">
        <f t="shared" si="13"/>
        <v>1</v>
      </c>
      <c r="G1493" s="73"/>
      <c r="H1493" s="74"/>
      <c r="I1493" s="74">
        <v>-0.96566083812642955</v>
      </c>
      <c r="J1493" s="58">
        <f>$K$1336</f>
        <v>1</v>
      </c>
    </row>
    <row r="1494" spans="2:10" x14ac:dyDescent="0.3">
      <c r="B1494" s="83">
        <v>704</v>
      </c>
      <c r="C1494" s="81">
        <v>10.245000000000001</v>
      </c>
      <c r="D1494" s="81">
        <v>10.365878384341045</v>
      </c>
      <c r="E1494" s="85">
        <v>-0.1208783843410437</v>
      </c>
      <c r="F1494" s="117">
        <f t="shared" si="13"/>
        <v>1</v>
      </c>
      <c r="G1494" s="73"/>
      <c r="H1494" s="74"/>
      <c r="I1494" s="74">
        <v>-0.96566083812642955</v>
      </c>
      <c r="J1494" s="58">
        <v>0</v>
      </c>
    </row>
    <row r="1495" spans="2:10" x14ac:dyDescent="0.3">
      <c r="B1495" s="83">
        <v>705</v>
      </c>
      <c r="C1495" s="81">
        <v>10.145</v>
      </c>
      <c r="D1495" s="81">
        <v>10.329307387731751</v>
      </c>
      <c r="E1495" s="85">
        <v>-0.18430738773175115</v>
      </c>
      <c r="F1495" s="117">
        <f t="shared" si="13"/>
        <v>1</v>
      </c>
      <c r="G1495" s="73"/>
      <c r="H1495" s="74"/>
      <c r="I1495" s="74">
        <v>-0.96065937575811089</v>
      </c>
      <c r="J1495" s="58">
        <v>0</v>
      </c>
    </row>
    <row r="1496" spans="2:10" x14ac:dyDescent="0.3">
      <c r="B1496" s="83">
        <v>706</v>
      </c>
      <c r="C1496" s="81">
        <v>10.105</v>
      </c>
      <c r="D1496" s="81">
        <v>10.384675222716416</v>
      </c>
      <c r="E1496" s="85">
        <v>-0.27967522271641521</v>
      </c>
      <c r="F1496" s="117">
        <f t="shared" si="13"/>
        <v>1</v>
      </c>
      <c r="G1496" s="73"/>
      <c r="H1496" s="74"/>
      <c r="I1496" s="74">
        <v>-0.96065937575811089</v>
      </c>
      <c r="J1496" s="58">
        <f>$K$1336</f>
        <v>1</v>
      </c>
    </row>
    <row r="1497" spans="2:10" x14ac:dyDescent="0.3">
      <c r="B1497" s="83">
        <v>707</v>
      </c>
      <c r="C1497" s="81">
        <v>4</v>
      </c>
      <c r="D1497" s="81">
        <v>4.130055211324752</v>
      </c>
      <c r="E1497" s="85">
        <v>-0.13005521132475195</v>
      </c>
      <c r="F1497" s="117">
        <f t="shared" si="13"/>
        <v>1</v>
      </c>
      <c r="G1497" s="73"/>
      <c r="H1497" s="74"/>
      <c r="I1497" s="74">
        <v>-0.95565791338979222</v>
      </c>
      <c r="J1497" s="58">
        <f>$K$1336</f>
        <v>1</v>
      </c>
    </row>
    <row r="1498" spans="2:10" x14ac:dyDescent="0.3">
      <c r="B1498" s="83">
        <v>709</v>
      </c>
      <c r="C1498" s="81">
        <v>4.07</v>
      </c>
      <c r="D1498" s="81">
        <v>4.2915239655032922</v>
      </c>
      <c r="E1498" s="85">
        <v>-0.2215239655032919</v>
      </c>
      <c r="F1498" s="117">
        <f t="shared" si="13"/>
        <v>1</v>
      </c>
      <c r="G1498" s="73"/>
      <c r="H1498" s="74"/>
      <c r="I1498" s="74">
        <v>-0.95565791338979222</v>
      </c>
      <c r="J1498" s="58">
        <v>0</v>
      </c>
    </row>
    <row r="1499" spans="2:10" x14ac:dyDescent="0.3">
      <c r="B1499" s="83">
        <v>710</v>
      </c>
      <c r="C1499" s="81">
        <v>3.99</v>
      </c>
      <c r="D1499" s="81">
        <v>4.3729785375725427</v>
      </c>
      <c r="E1499" s="85">
        <v>-0.38297853757254252</v>
      </c>
      <c r="F1499" s="117">
        <f t="shared" si="13"/>
        <v>1</v>
      </c>
      <c r="G1499" s="73"/>
      <c r="H1499" s="74"/>
      <c r="I1499" s="74">
        <v>-0.95065645102147356</v>
      </c>
      <c r="J1499" s="58">
        <v>0</v>
      </c>
    </row>
    <row r="1500" spans="2:10" x14ac:dyDescent="0.3">
      <c r="B1500" s="83">
        <v>711</v>
      </c>
      <c r="C1500" s="81">
        <v>4.1500000000000004</v>
      </c>
      <c r="D1500" s="81">
        <v>4.6641311384175488</v>
      </c>
      <c r="E1500" s="85">
        <v>-0.51413113841754843</v>
      </c>
      <c r="F1500" s="117">
        <f t="shared" si="13"/>
        <v>1</v>
      </c>
      <c r="G1500" s="73"/>
      <c r="H1500" s="74"/>
      <c r="I1500" s="74">
        <v>-0.95065645102147356</v>
      </c>
      <c r="J1500" s="58">
        <f>$K$1336</f>
        <v>1</v>
      </c>
    </row>
    <row r="1501" spans="2:10" x14ac:dyDescent="0.3">
      <c r="B1501" s="83">
        <v>712</v>
      </c>
      <c r="C1501" s="81">
        <v>4.8450000000000006</v>
      </c>
      <c r="D1501" s="81">
        <v>5.1729638725829812</v>
      </c>
      <c r="E1501" s="85">
        <v>-0.32796387258298054</v>
      </c>
      <c r="F1501" s="117">
        <f t="shared" si="13"/>
        <v>1</v>
      </c>
      <c r="G1501" s="73"/>
      <c r="H1501" s="74"/>
      <c r="I1501" s="74">
        <v>-0.945654988653155</v>
      </c>
      <c r="J1501" s="58">
        <f>$K$1336</f>
        <v>1</v>
      </c>
    </row>
    <row r="1502" spans="2:10" x14ac:dyDescent="0.3">
      <c r="B1502" s="83">
        <v>713</v>
      </c>
      <c r="C1502" s="81">
        <v>4.4399999999999995</v>
      </c>
      <c r="D1502" s="81">
        <v>4.9014434987620845</v>
      </c>
      <c r="E1502" s="85">
        <v>-0.46144349876208501</v>
      </c>
      <c r="F1502" s="117">
        <f t="shared" si="13"/>
        <v>1</v>
      </c>
      <c r="G1502" s="73"/>
      <c r="H1502" s="74"/>
      <c r="I1502" s="74">
        <v>-0.945654988653155</v>
      </c>
      <c r="J1502" s="58">
        <v>0</v>
      </c>
    </row>
    <row r="1503" spans="2:10" x14ac:dyDescent="0.3">
      <c r="B1503" s="83">
        <v>714</v>
      </c>
      <c r="C1503" s="81">
        <v>6.46</v>
      </c>
      <c r="D1503" s="81">
        <v>5.8483921395657301</v>
      </c>
      <c r="E1503" s="85">
        <v>0.61160786043426985</v>
      </c>
      <c r="F1503" s="117">
        <f t="shared" si="13"/>
        <v>0</v>
      </c>
      <c r="G1503" s="73"/>
      <c r="H1503" s="74"/>
      <c r="I1503" s="74">
        <v>-0.94065352628483634</v>
      </c>
      <c r="J1503" s="58">
        <v>0</v>
      </c>
    </row>
    <row r="1504" spans="2:10" x14ac:dyDescent="0.3">
      <c r="B1504" s="83">
        <v>715</v>
      </c>
      <c r="C1504" s="81">
        <v>9.3000000000000007</v>
      </c>
      <c r="D1504" s="81">
        <v>8.6481514668404724</v>
      </c>
      <c r="E1504" s="85">
        <v>0.65184853315952829</v>
      </c>
      <c r="F1504" s="117">
        <f t="shared" si="13"/>
        <v>0</v>
      </c>
      <c r="G1504" s="73"/>
      <c r="H1504" s="74"/>
      <c r="I1504" s="74">
        <v>-0.94065352628483634</v>
      </c>
      <c r="J1504" s="58">
        <f>$K$1336</f>
        <v>1</v>
      </c>
    </row>
    <row r="1505" spans="2:10" x14ac:dyDescent="0.3">
      <c r="B1505" s="83">
        <v>716</v>
      </c>
      <c r="C1505" s="81">
        <v>6.99</v>
      </c>
      <c r="D1505" s="81">
        <v>6.7147979215267739</v>
      </c>
      <c r="E1505" s="85">
        <v>0.27520207847322631</v>
      </c>
      <c r="F1505" s="117">
        <f t="shared" si="13"/>
        <v>1</v>
      </c>
      <c r="G1505" s="73"/>
      <c r="H1505" s="74"/>
      <c r="I1505" s="74">
        <v>-0.93565206391651767</v>
      </c>
      <c r="J1505" s="58">
        <f>$K$1336</f>
        <v>1</v>
      </c>
    </row>
    <row r="1506" spans="2:10" x14ac:dyDescent="0.3">
      <c r="B1506" s="83">
        <v>717</v>
      </c>
      <c r="C1506" s="81">
        <v>9.4649999999999999</v>
      </c>
      <c r="D1506" s="81">
        <v>9.3772953225143372</v>
      </c>
      <c r="E1506" s="85">
        <v>8.7704677485662685E-2</v>
      </c>
      <c r="F1506" s="117">
        <f t="shared" si="13"/>
        <v>1</v>
      </c>
      <c r="G1506" s="73"/>
      <c r="H1506" s="74"/>
      <c r="I1506" s="74">
        <v>-0.93565206391651767</v>
      </c>
      <c r="J1506" s="58">
        <v>0</v>
      </c>
    </row>
    <row r="1507" spans="2:10" x14ac:dyDescent="0.3">
      <c r="B1507" s="83">
        <v>718</v>
      </c>
      <c r="C1507" s="81">
        <v>10.199999999999999</v>
      </c>
      <c r="D1507" s="81">
        <v>10.04593938369185</v>
      </c>
      <c r="E1507" s="85">
        <v>0.15406061630814882</v>
      </c>
      <c r="F1507" s="117">
        <f t="shared" si="13"/>
        <v>1</v>
      </c>
      <c r="G1507" s="73"/>
      <c r="H1507" s="74"/>
      <c r="I1507" s="74">
        <v>-0.93065060154819901</v>
      </c>
      <c r="J1507" s="58">
        <v>0</v>
      </c>
    </row>
    <row r="1508" spans="2:10" x14ac:dyDescent="0.3">
      <c r="B1508" s="83">
        <v>719</v>
      </c>
      <c r="C1508" s="81">
        <v>10.25</v>
      </c>
      <c r="D1508" s="81">
        <v>10.245337322071538</v>
      </c>
      <c r="E1508" s="85">
        <v>4.6626779284615338E-3</v>
      </c>
      <c r="F1508" s="117">
        <f t="shared" si="13"/>
        <v>1</v>
      </c>
      <c r="G1508" s="73"/>
      <c r="H1508" s="74"/>
      <c r="I1508" s="74">
        <v>-0.93065060154819901</v>
      </c>
      <c r="J1508" s="58">
        <f>$K$1336</f>
        <v>1</v>
      </c>
    </row>
    <row r="1509" spans="2:10" x14ac:dyDescent="0.3">
      <c r="B1509" s="83">
        <v>720</v>
      </c>
      <c r="C1509" s="81">
        <v>10.219999999999999</v>
      </c>
      <c r="D1509" s="81">
        <v>10.355188617033853</v>
      </c>
      <c r="E1509" s="85">
        <v>-0.13518861703385454</v>
      </c>
      <c r="F1509" s="117">
        <f t="shared" si="13"/>
        <v>1</v>
      </c>
      <c r="G1509" s="73"/>
      <c r="H1509" s="74"/>
      <c r="I1509" s="74">
        <v>-0.92564913917988034</v>
      </c>
      <c r="J1509" s="58">
        <f>$K$1336</f>
        <v>1</v>
      </c>
    </row>
    <row r="1510" spans="2:10" x14ac:dyDescent="0.3">
      <c r="B1510" s="83">
        <v>722</v>
      </c>
      <c r="C1510" s="81">
        <v>3.5750000000000002</v>
      </c>
      <c r="D1510" s="81">
        <v>4.1330418609311987</v>
      </c>
      <c r="E1510" s="85">
        <v>-0.55804186093119856</v>
      </c>
      <c r="F1510" s="117">
        <f t="shared" si="13"/>
        <v>1</v>
      </c>
      <c r="G1510" s="73"/>
      <c r="H1510" s="74"/>
      <c r="I1510" s="74">
        <v>-0.92564913917988034</v>
      </c>
      <c r="J1510" s="58">
        <v>0</v>
      </c>
    </row>
    <row r="1511" spans="2:10" x14ac:dyDescent="0.3">
      <c r="B1511" s="83">
        <v>723</v>
      </c>
      <c r="C1511" s="81">
        <v>3.61</v>
      </c>
      <c r="D1511" s="81">
        <v>4.2179395459539482</v>
      </c>
      <c r="E1511" s="85">
        <v>-0.60793954595394828</v>
      </c>
      <c r="F1511" s="117">
        <f t="shared" si="13"/>
        <v>1</v>
      </c>
      <c r="G1511" s="73"/>
      <c r="H1511" s="74"/>
      <c r="I1511" s="74">
        <v>-0.92064767681156168</v>
      </c>
      <c r="J1511" s="58">
        <v>0</v>
      </c>
    </row>
    <row r="1512" spans="2:10" x14ac:dyDescent="0.3">
      <c r="B1512" s="83">
        <v>724</v>
      </c>
      <c r="C1512" s="81">
        <v>6.31</v>
      </c>
      <c r="D1512" s="81">
        <v>6.664252147214639</v>
      </c>
      <c r="E1512" s="85">
        <v>-0.35425214721463938</v>
      </c>
      <c r="F1512" s="117">
        <f t="shared" si="13"/>
        <v>1</v>
      </c>
      <c r="G1512" s="73"/>
      <c r="H1512" s="74"/>
      <c r="I1512" s="74">
        <v>-0.92064767681156168</v>
      </c>
      <c r="J1512" s="58">
        <f>$K$1336</f>
        <v>1</v>
      </c>
    </row>
    <row r="1513" spans="2:10" x14ac:dyDescent="0.3">
      <c r="B1513" s="83">
        <v>725</v>
      </c>
      <c r="C1513" s="81">
        <v>5.52</v>
      </c>
      <c r="D1513" s="81">
        <v>5.8999448812661672</v>
      </c>
      <c r="E1513" s="85">
        <v>-0.37994488126616766</v>
      </c>
      <c r="F1513" s="117">
        <f t="shared" si="13"/>
        <v>1</v>
      </c>
      <c r="G1513" s="73"/>
      <c r="H1513" s="74"/>
      <c r="I1513" s="74">
        <v>-0.91564621444324312</v>
      </c>
      <c r="J1513" s="58">
        <f>$K$1336</f>
        <v>1</v>
      </c>
    </row>
    <row r="1514" spans="2:10" x14ac:dyDescent="0.3">
      <c r="B1514" s="83">
        <v>726</v>
      </c>
      <c r="C1514" s="81">
        <v>4.9550000000000001</v>
      </c>
      <c r="D1514" s="81">
        <v>5.2548668297146035</v>
      </c>
      <c r="E1514" s="85">
        <v>-0.29986682971460343</v>
      </c>
      <c r="F1514" s="117">
        <f t="shared" si="13"/>
        <v>1</v>
      </c>
      <c r="G1514" s="73"/>
      <c r="H1514" s="74"/>
      <c r="I1514" s="74">
        <v>-0.91564621444324312</v>
      </c>
      <c r="J1514" s="58">
        <v>0</v>
      </c>
    </row>
    <row r="1515" spans="2:10" x14ac:dyDescent="0.3">
      <c r="B1515" s="83">
        <v>729</v>
      </c>
      <c r="C1515" s="81">
        <v>8.6349999999999998</v>
      </c>
      <c r="D1515" s="81">
        <v>8.3085187515551588</v>
      </c>
      <c r="E1515" s="85">
        <v>0.32648124844484094</v>
      </c>
      <c r="F1515" s="117">
        <f t="shared" si="13"/>
        <v>1</v>
      </c>
      <c r="G1515" s="73"/>
      <c r="H1515" s="74"/>
      <c r="I1515" s="74">
        <v>-0.91064475207492446</v>
      </c>
      <c r="J1515" s="58">
        <v>0</v>
      </c>
    </row>
    <row r="1516" spans="2:10" x14ac:dyDescent="0.3">
      <c r="B1516" s="83">
        <v>731</v>
      </c>
      <c r="C1516" s="81">
        <v>8.92</v>
      </c>
      <c r="D1516" s="81">
        <v>8.9963437094638827</v>
      </c>
      <c r="E1516" s="85">
        <v>-7.6343709463882803E-2</v>
      </c>
      <c r="F1516" s="117">
        <f t="shared" ref="F1516:F1579" si="14">IF(E1516&lt;-1,0,IF(E1516&gt;0.5,0,1))</f>
        <v>1</v>
      </c>
      <c r="G1516" s="73"/>
      <c r="H1516" s="74"/>
      <c r="I1516" s="74">
        <v>-0.91064475207492446</v>
      </c>
      <c r="J1516" s="58">
        <f>$K$1336</f>
        <v>1</v>
      </c>
    </row>
    <row r="1517" spans="2:10" x14ac:dyDescent="0.3">
      <c r="B1517" s="83">
        <v>733</v>
      </c>
      <c r="C1517" s="81">
        <v>10.164999999999999</v>
      </c>
      <c r="D1517" s="81">
        <v>10.122052254921279</v>
      </c>
      <c r="E1517" s="85">
        <v>4.2947745078720345E-2</v>
      </c>
      <c r="F1517" s="117">
        <f t="shared" si="14"/>
        <v>1</v>
      </c>
      <c r="G1517" s="73"/>
      <c r="H1517" s="74"/>
      <c r="I1517" s="74">
        <v>-0.90564328970660579</v>
      </c>
      <c r="J1517" s="58">
        <f>$K$1336</f>
        <v>1</v>
      </c>
    </row>
    <row r="1518" spans="2:10" x14ac:dyDescent="0.3">
      <c r="B1518" s="83">
        <v>734</v>
      </c>
      <c r="C1518" s="81">
        <v>9.99</v>
      </c>
      <c r="D1518" s="81">
        <v>9.7079124208891283</v>
      </c>
      <c r="E1518" s="85">
        <v>0.2820875791108719</v>
      </c>
      <c r="F1518" s="117">
        <f t="shared" si="14"/>
        <v>1</v>
      </c>
      <c r="G1518" s="73"/>
      <c r="H1518" s="74"/>
      <c r="I1518" s="74">
        <v>-0.90564328970660579</v>
      </c>
      <c r="J1518" s="58">
        <v>0</v>
      </c>
    </row>
    <row r="1519" spans="2:10" x14ac:dyDescent="0.3">
      <c r="B1519" s="83">
        <v>736</v>
      </c>
      <c r="C1519" s="81">
        <v>4</v>
      </c>
      <c r="D1519" s="81">
        <v>4.0803475500893018</v>
      </c>
      <c r="E1519" s="85">
        <v>-8.0347550089301834E-2</v>
      </c>
      <c r="F1519" s="117">
        <f t="shared" si="14"/>
        <v>1</v>
      </c>
      <c r="G1519" s="73"/>
      <c r="H1519" s="74"/>
      <c r="I1519" s="74">
        <v>-0.90064182733828713</v>
      </c>
      <c r="J1519" s="58">
        <v>0</v>
      </c>
    </row>
    <row r="1520" spans="2:10" x14ac:dyDescent="0.3">
      <c r="B1520" s="83">
        <v>737</v>
      </c>
      <c r="C1520" s="81">
        <v>3.92</v>
      </c>
      <c r="D1520" s="81">
        <v>4.050030707665444</v>
      </c>
      <c r="E1520" s="85">
        <v>-0.13003070766544411</v>
      </c>
      <c r="F1520" s="117">
        <f t="shared" si="14"/>
        <v>1</v>
      </c>
      <c r="G1520" s="73"/>
      <c r="H1520" s="74"/>
      <c r="I1520" s="74">
        <v>-0.90064182733828713</v>
      </c>
      <c r="J1520" s="58">
        <f>$K$1336</f>
        <v>1</v>
      </c>
    </row>
    <row r="1521" spans="2:10" x14ac:dyDescent="0.3">
      <c r="B1521" s="83">
        <v>738</v>
      </c>
      <c r="C1521" s="81">
        <v>6.335</v>
      </c>
      <c r="D1521" s="81">
        <v>6.3228165523599467</v>
      </c>
      <c r="E1521" s="85">
        <v>1.2183447640053302E-2</v>
      </c>
      <c r="F1521" s="117">
        <f t="shared" si="14"/>
        <v>1</v>
      </c>
      <c r="G1521" s="73"/>
      <c r="H1521" s="74"/>
      <c r="I1521" s="74">
        <v>-0.89564036496996846</v>
      </c>
      <c r="J1521" s="58">
        <f>$K$1336</f>
        <v>1</v>
      </c>
    </row>
    <row r="1522" spans="2:10" x14ac:dyDescent="0.3">
      <c r="B1522" s="83">
        <v>739</v>
      </c>
      <c r="C1522" s="81">
        <v>4.1850000000000005</v>
      </c>
      <c r="D1522" s="81">
        <v>4.1702004055079414</v>
      </c>
      <c r="E1522" s="85">
        <v>1.4799594492059143E-2</v>
      </c>
      <c r="F1522" s="117">
        <f t="shared" si="14"/>
        <v>1</v>
      </c>
      <c r="G1522" s="73"/>
      <c r="H1522" s="74"/>
      <c r="I1522" s="74">
        <v>-0.89564036496996846</v>
      </c>
      <c r="J1522" s="58">
        <v>0</v>
      </c>
    </row>
    <row r="1523" spans="2:10" x14ac:dyDescent="0.3">
      <c r="B1523" s="83">
        <v>740</v>
      </c>
      <c r="C1523" s="81">
        <v>4.5749999999999993</v>
      </c>
      <c r="D1523" s="81">
        <v>4.4483257238872032</v>
      </c>
      <c r="E1523" s="85">
        <v>0.12667427611279614</v>
      </c>
      <c r="F1523" s="117">
        <f t="shared" si="14"/>
        <v>1</v>
      </c>
      <c r="G1523" s="73"/>
      <c r="H1523" s="74"/>
      <c r="I1523" s="74">
        <v>-0.8906389026016498</v>
      </c>
      <c r="J1523" s="58">
        <v>0</v>
      </c>
    </row>
    <row r="1524" spans="2:10" x14ac:dyDescent="0.3">
      <c r="B1524" s="83">
        <v>741</v>
      </c>
      <c r="C1524" s="81">
        <v>4.9950000000000001</v>
      </c>
      <c r="D1524" s="81">
        <v>4.7452120492705667</v>
      </c>
      <c r="E1524" s="85">
        <v>0.24978795072943338</v>
      </c>
      <c r="F1524" s="117">
        <f t="shared" si="14"/>
        <v>1</v>
      </c>
      <c r="G1524" s="73"/>
      <c r="H1524" s="74"/>
      <c r="I1524" s="74">
        <v>-0.8906389026016498</v>
      </c>
      <c r="J1524" s="58">
        <f>$K$1336</f>
        <v>1</v>
      </c>
    </row>
    <row r="1525" spans="2:10" x14ac:dyDescent="0.3">
      <c r="B1525" s="83">
        <v>742</v>
      </c>
      <c r="C1525" s="81">
        <v>5.43</v>
      </c>
      <c r="D1525" s="81">
        <v>5.1666790141280821</v>
      </c>
      <c r="E1525" s="85">
        <v>0.26332098587191766</v>
      </c>
      <c r="F1525" s="117">
        <f t="shared" si="14"/>
        <v>1</v>
      </c>
      <c r="G1525" s="73"/>
      <c r="H1525" s="74"/>
      <c r="I1525" s="74">
        <v>-0.88563744023333124</v>
      </c>
      <c r="J1525" s="58">
        <f>$K$1336</f>
        <v>1</v>
      </c>
    </row>
    <row r="1526" spans="2:10" x14ac:dyDescent="0.3">
      <c r="B1526" s="83">
        <v>743</v>
      </c>
      <c r="C1526" s="81">
        <v>7.7149999999999999</v>
      </c>
      <c r="D1526" s="81">
        <v>7.5133977466026751</v>
      </c>
      <c r="E1526" s="85">
        <v>0.20160225339732474</v>
      </c>
      <c r="F1526" s="117">
        <f t="shared" si="14"/>
        <v>1</v>
      </c>
      <c r="G1526" s="73"/>
      <c r="H1526" s="74"/>
      <c r="I1526" s="74">
        <v>-0.88563744023333124</v>
      </c>
      <c r="J1526" s="58">
        <v>0</v>
      </c>
    </row>
    <row r="1527" spans="2:10" x14ac:dyDescent="0.3">
      <c r="B1527" s="83">
        <v>744</v>
      </c>
      <c r="C1527" s="81">
        <v>9.7349999999999994</v>
      </c>
      <c r="D1527" s="81">
        <v>9.9214659642953755</v>
      </c>
      <c r="E1527" s="85">
        <v>-0.1864659642953761</v>
      </c>
      <c r="F1527" s="117">
        <f t="shared" si="14"/>
        <v>1</v>
      </c>
      <c r="G1527" s="73"/>
      <c r="H1527" s="74"/>
      <c r="I1527" s="74">
        <v>-0.88063597786501258</v>
      </c>
      <c r="J1527" s="58">
        <v>0</v>
      </c>
    </row>
    <row r="1528" spans="2:10" x14ac:dyDescent="0.3">
      <c r="B1528" s="83">
        <v>745</v>
      </c>
      <c r="C1528" s="81">
        <v>8.6050000000000004</v>
      </c>
      <c r="D1528" s="81">
        <v>8.4768719100470165</v>
      </c>
      <c r="E1528" s="85">
        <v>0.12812808995298397</v>
      </c>
      <c r="F1528" s="117">
        <f t="shared" si="14"/>
        <v>1</v>
      </c>
      <c r="G1528" s="73"/>
      <c r="H1528" s="74"/>
      <c r="I1528" s="74">
        <v>-0.88063597786501258</v>
      </c>
      <c r="J1528" s="58">
        <f>$K$1336</f>
        <v>1</v>
      </c>
    </row>
    <row r="1529" spans="2:10" x14ac:dyDescent="0.3">
      <c r="B1529" s="83">
        <v>746</v>
      </c>
      <c r="C1529" s="81">
        <v>9.27</v>
      </c>
      <c r="D1529" s="81">
        <v>9.1096521792162122</v>
      </c>
      <c r="E1529" s="85">
        <v>0.1603478207837874</v>
      </c>
      <c r="F1529" s="117">
        <f t="shared" si="14"/>
        <v>1</v>
      </c>
      <c r="G1529" s="73"/>
      <c r="H1529" s="74"/>
      <c r="I1529" s="74">
        <v>-0.87563451549669391</v>
      </c>
      <c r="J1529" s="58">
        <f>$K$1336</f>
        <v>1</v>
      </c>
    </row>
    <row r="1530" spans="2:10" x14ac:dyDescent="0.3">
      <c r="B1530" s="83">
        <v>747</v>
      </c>
      <c r="C1530" s="81">
        <v>10.239999999999998</v>
      </c>
      <c r="D1530" s="81">
        <v>10.119701579859308</v>
      </c>
      <c r="E1530" s="85">
        <v>0.12029842014069025</v>
      </c>
      <c r="F1530" s="117">
        <f t="shared" si="14"/>
        <v>1</v>
      </c>
      <c r="G1530" s="73"/>
      <c r="H1530" s="74"/>
      <c r="I1530" s="74">
        <v>-0.87563451549669391</v>
      </c>
      <c r="J1530" s="58">
        <v>0</v>
      </c>
    </row>
    <row r="1531" spans="2:10" x14ac:dyDescent="0.3">
      <c r="B1531" s="83">
        <v>748</v>
      </c>
      <c r="C1531" s="81">
        <v>9.2349999999999994</v>
      </c>
      <c r="D1531" s="81">
        <v>9.5062751602022324</v>
      </c>
      <c r="E1531" s="85">
        <v>-0.27127516020223297</v>
      </c>
      <c r="F1531" s="117">
        <f t="shared" si="14"/>
        <v>1</v>
      </c>
      <c r="G1531" s="73"/>
      <c r="H1531" s="74"/>
      <c r="I1531" s="74">
        <v>-0.87063305312837524</v>
      </c>
      <c r="J1531" s="58">
        <v>0</v>
      </c>
    </row>
    <row r="1532" spans="2:10" x14ac:dyDescent="0.3">
      <c r="B1532" s="83">
        <v>749</v>
      </c>
      <c r="C1532" s="81">
        <v>10.335000000000001</v>
      </c>
      <c r="D1532" s="81">
        <v>10.329979956589678</v>
      </c>
      <c r="E1532" s="85">
        <v>5.0200434103224723E-3</v>
      </c>
      <c r="F1532" s="117">
        <f t="shared" si="14"/>
        <v>1</v>
      </c>
      <c r="G1532" s="73"/>
      <c r="H1532" s="74"/>
      <c r="I1532" s="74">
        <v>-0.87063305312837524</v>
      </c>
      <c r="J1532" s="58">
        <f>$K$1336</f>
        <v>1</v>
      </c>
    </row>
    <row r="1533" spans="2:10" x14ac:dyDescent="0.3">
      <c r="B1533" s="83">
        <v>751</v>
      </c>
      <c r="C1533" s="81">
        <v>3.875</v>
      </c>
      <c r="D1533" s="81">
        <v>4.0872757660600731</v>
      </c>
      <c r="E1533" s="85">
        <v>-0.21227576606007315</v>
      </c>
      <c r="F1533" s="117">
        <f t="shared" si="14"/>
        <v>1</v>
      </c>
      <c r="G1533" s="73"/>
      <c r="H1533" s="74"/>
      <c r="I1533" s="74">
        <v>-0.86563159076005658</v>
      </c>
      <c r="J1533" s="58">
        <f>$K$1336</f>
        <v>1</v>
      </c>
    </row>
    <row r="1534" spans="2:10" x14ac:dyDescent="0.3">
      <c r="B1534" s="83">
        <v>752</v>
      </c>
      <c r="C1534" s="81">
        <v>3.7649999999999997</v>
      </c>
      <c r="D1534" s="81">
        <v>4.0593635091471194</v>
      </c>
      <c r="E1534" s="85">
        <v>-0.29436350914711973</v>
      </c>
      <c r="F1534" s="117">
        <f t="shared" si="14"/>
        <v>1</v>
      </c>
      <c r="G1534" s="73"/>
      <c r="H1534" s="74"/>
      <c r="I1534" s="74">
        <v>-0.86563159076005658</v>
      </c>
      <c r="J1534" s="58">
        <v>0</v>
      </c>
    </row>
    <row r="1535" spans="2:10" x14ac:dyDescent="0.3">
      <c r="B1535" s="83">
        <v>753</v>
      </c>
      <c r="C1535" s="81">
        <v>5.63</v>
      </c>
      <c r="D1535" s="81">
        <v>5.3799278741562304</v>
      </c>
      <c r="E1535" s="85">
        <v>0.25007212584376948</v>
      </c>
      <c r="F1535" s="117">
        <f t="shared" si="14"/>
        <v>1</v>
      </c>
      <c r="G1535" s="73"/>
      <c r="H1535" s="74"/>
      <c r="I1535" s="74">
        <v>-0.86063012839173791</v>
      </c>
      <c r="J1535" s="58">
        <v>0</v>
      </c>
    </row>
    <row r="1536" spans="2:10" x14ac:dyDescent="0.3">
      <c r="B1536" s="83">
        <v>754</v>
      </c>
      <c r="C1536" s="81">
        <v>3.88</v>
      </c>
      <c r="D1536" s="81">
        <v>4.1554931715608632</v>
      </c>
      <c r="E1536" s="85">
        <v>-0.27549317156086328</v>
      </c>
      <c r="F1536" s="117">
        <f t="shared" si="14"/>
        <v>1</v>
      </c>
      <c r="G1536" s="73"/>
      <c r="H1536" s="74"/>
      <c r="I1536" s="74">
        <v>-0.86063012839173791</v>
      </c>
      <c r="J1536" s="58">
        <f>$K$1336</f>
        <v>1</v>
      </c>
    </row>
    <row r="1537" spans="2:10" x14ac:dyDescent="0.3">
      <c r="B1537" s="83">
        <v>755</v>
      </c>
      <c r="C1537" s="81">
        <v>4.1850000000000005</v>
      </c>
      <c r="D1537" s="81">
        <v>4.3276716511548674</v>
      </c>
      <c r="E1537" s="85">
        <v>-0.14267165115486691</v>
      </c>
      <c r="F1537" s="117">
        <f t="shared" si="14"/>
        <v>1</v>
      </c>
      <c r="G1537" s="73"/>
      <c r="H1537" s="74"/>
      <c r="I1537" s="74">
        <v>-0.85562866602341936</v>
      </c>
      <c r="J1537" s="58">
        <f>$K$1336</f>
        <v>1</v>
      </c>
    </row>
    <row r="1538" spans="2:10" x14ac:dyDescent="0.3">
      <c r="B1538" s="83">
        <v>756</v>
      </c>
      <c r="C1538" s="81">
        <v>4.4849999999999994</v>
      </c>
      <c r="D1538" s="81">
        <v>4.4958404120115496</v>
      </c>
      <c r="E1538" s="85">
        <v>-1.0840412011550171E-2</v>
      </c>
      <c r="F1538" s="117">
        <f t="shared" si="14"/>
        <v>1</v>
      </c>
      <c r="G1538" s="73"/>
      <c r="H1538" s="74"/>
      <c r="I1538" s="74">
        <v>-0.85562866602341936</v>
      </c>
      <c r="J1538" s="58">
        <v>0</v>
      </c>
    </row>
    <row r="1539" spans="2:10" x14ac:dyDescent="0.3">
      <c r="B1539" s="83">
        <v>757</v>
      </c>
      <c r="C1539" s="81">
        <v>4.88</v>
      </c>
      <c r="D1539" s="81">
        <v>4.7297817487069436</v>
      </c>
      <c r="E1539" s="85">
        <v>0.15021825129305633</v>
      </c>
      <c r="F1539" s="117">
        <f t="shared" si="14"/>
        <v>1</v>
      </c>
      <c r="G1539" s="73"/>
      <c r="H1539" s="74"/>
      <c r="I1539" s="74">
        <v>-0.85062720365510069</v>
      </c>
      <c r="J1539" s="58">
        <v>0</v>
      </c>
    </row>
    <row r="1540" spans="2:10" x14ac:dyDescent="0.3">
      <c r="B1540" s="83">
        <v>759</v>
      </c>
      <c r="C1540" s="81">
        <v>10.23</v>
      </c>
      <c r="D1540" s="81">
        <v>10.122158533505306</v>
      </c>
      <c r="E1540" s="85">
        <v>0.10784146649469406</v>
      </c>
      <c r="F1540" s="117">
        <f t="shared" si="14"/>
        <v>1</v>
      </c>
      <c r="G1540" s="73"/>
      <c r="H1540" s="74"/>
      <c r="I1540" s="74">
        <v>-0.85062720365510069</v>
      </c>
      <c r="J1540" s="58">
        <f>$K$1336</f>
        <v>1</v>
      </c>
    </row>
    <row r="1541" spans="2:10" x14ac:dyDescent="0.3">
      <c r="B1541" s="83">
        <v>761</v>
      </c>
      <c r="C1541" s="81">
        <v>9.33</v>
      </c>
      <c r="D1541" s="81">
        <v>8.7030696803179843</v>
      </c>
      <c r="E1541" s="85">
        <v>0.62693031968201574</v>
      </c>
      <c r="F1541" s="117">
        <f t="shared" si="14"/>
        <v>0</v>
      </c>
      <c r="G1541" s="73"/>
      <c r="H1541" s="74"/>
      <c r="I1541" s="74">
        <v>-0.84562574128678203</v>
      </c>
      <c r="J1541" s="58">
        <f>$K$1336</f>
        <v>1</v>
      </c>
    </row>
    <row r="1542" spans="2:10" x14ac:dyDescent="0.3">
      <c r="B1542" s="83">
        <v>762</v>
      </c>
      <c r="C1542" s="81">
        <v>8.3000000000000007</v>
      </c>
      <c r="D1542" s="81">
        <v>7.277747555910417</v>
      </c>
      <c r="E1542" s="85">
        <v>1.0222524440895837</v>
      </c>
      <c r="F1542" s="117">
        <f t="shared" si="14"/>
        <v>0</v>
      </c>
      <c r="G1542" s="73"/>
      <c r="H1542" s="74"/>
      <c r="I1542" s="74">
        <v>-0.84562574128678203</v>
      </c>
      <c r="J1542" s="58">
        <v>0</v>
      </c>
    </row>
    <row r="1543" spans="2:10" x14ac:dyDescent="0.3">
      <c r="B1543" s="83">
        <v>763</v>
      </c>
      <c r="C1543" s="81">
        <v>8.85</v>
      </c>
      <c r="D1543" s="81">
        <v>8.0735370495481593</v>
      </c>
      <c r="E1543" s="85">
        <v>0.77646295045184033</v>
      </c>
      <c r="F1543" s="117">
        <f t="shared" si="14"/>
        <v>0</v>
      </c>
      <c r="G1543" s="73"/>
      <c r="H1543" s="74"/>
      <c r="I1543" s="74">
        <v>-0.84062427891846336</v>
      </c>
      <c r="J1543" s="58">
        <v>0</v>
      </c>
    </row>
    <row r="1544" spans="2:10" x14ac:dyDescent="0.3">
      <c r="B1544" s="83">
        <v>767</v>
      </c>
      <c r="C1544" s="81">
        <v>4.05</v>
      </c>
      <c r="D1544" s="81">
        <v>4.1696064226379228</v>
      </c>
      <c r="E1544" s="85">
        <v>-0.11960642263792298</v>
      </c>
      <c r="F1544" s="117">
        <f t="shared" si="14"/>
        <v>1</v>
      </c>
      <c r="G1544" s="73"/>
      <c r="H1544" s="74"/>
      <c r="I1544" s="74">
        <v>-0.84062427891846336</v>
      </c>
      <c r="J1544" s="58">
        <f>$K$1336</f>
        <v>1</v>
      </c>
    </row>
    <row r="1545" spans="2:10" x14ac:dyDescent="0.3">
      <c r="B1545" s="83">
        <v>769</v>
      </c>
      <c r="C1545" s="81">
        <v>4.4249999999999998</v>
      </c>
      <c r="D1545" s="81">
        <v>4.4057429824483032</v>
      </c>
      <c r="E1545" s="85">
        <v>1.925701755169662E-2</v>
      </c>
      <c r="F1545" s="117">
        <f t="shared" si="14"/>
        <v>1</v>
      </c>
      <c r="G1545" s="73"/>
      <c r="H1545" s="74"/>
      <c r="I1545" s="74">
        <v>-0.8356228165501447</v>
      </c>
      <c r="J1545" s="58">
        <f>$K$1336</f>
        <v>1</v>
      </c>
    </row>
    <row r="1546" spans="2:10" x14ac:dyDescent="0.3">
      <c r="B1546" s="83">
        <v>770</v>
      </c>
      <c r="C1546" s="81">
        <v>5.37</v>
      </c>
      <c r="D1546" s="81">
        <v>5.1790877965938344</v>
      </c>
      <c r="E1546" s="85">
        <v>0.19091220340616566</v>
      </c>
      <c r="F1546" s="117">
        <f t="shared" si="14"/>
        <v>1</v>
      </c>
      <c r="G1546" s="73"/>
      <c r="H1546" s="74"/>
      <c r="I1546" s="74">
        <v>-0.8356228165501447</v>
      </c>
      <c r="J1546" s="58">
        <v>0</v>
      </c>
    </row>
    <row r="1547" spans="2:10" x14ac:dyDescent="0.3">
      <c r="B1547" s="83">
        <v>772</v>
      </c>
      <c r="C1547" s="81">
        <v>6.29</v>
      </c>
      <c r="D1547" s="81">
        <v>6.0737848620046133</v>
      </c>
      <c r="E1547" s="85">
        <v>0.21621513799538672</v>
      </c>
      <c r="F1547" s="117">
        <f t="shared" si="14"/>
        <v>1</v>
      </c>
      <c r="G1547" s="73"/>
      <c r="H1547" s="74"/>
      <c r="I1547" s="74">
        <v>-0.83062135418182614</v>
      </c>
      <c r="J1547" s="58">
        <v>0</v>
      </c>
    </row>
    <row r="1548" spans="2:10" x14ac:dyDescent="0.3">
      <c r="B1548" s="83">
        <v>773</v>
      </c>
      <c r="C1548" s="81">
        <v>8.1300000000000008</v>
      </c>
      <c r="D1548" s="81">
        <v>8.0164364710258198</v>
      </c>
      <c r="E1548" s="85">
        <v>0.11356352897418098</v>
      </c>
      <c r="F1548" s="117">
        <f t="shared" si="14"/>
        <v>1</v>
      </c>
      <c r="G1548" s="73"/>
      <c r="H1548" s="74"/>
      <c r="I1548" s="74">
        <v>-0.83062135418182614</v>
      </c>
      <c r="J1548" s="58">
        <f>$K$1336</f>
        <v>1</v>
      </c>
    </row>
    <row r="1549" spans="2:10" x14ac:dyDescent="0.3">
      <c r="B1549" s="83">
        <v>774</v>
      </c>
      <c r="C1549" s="81">
        <v>8.82</v>
      </c>
      <c r="D1549" s="81">
        <v>8.6727104048448567</v>
      </c>
      <c r="E1549" s="85">
        <v>0.14728959515514362</v>
      </c>
      <c r="F1549" s="117">
        <f t="shared" si="14"/>
        <v>1</v>
      </c>
      <c r="G1549" s="73"/>
      <c r="H1549" s="74"/>
      <c r="I1549" s="74">
        <v>-0.82561989181350748</v>
      </c>
      <c r="J1549" s="58">
        <f>$K$1336</f>
        <v>1</v>
      </c>
    </row>
    <row r="1550" spans="2:10" x14ac:dyDescent="0.3">
      <c r="B1550" s="83">
        <v>775</v>
      </c>
      <c r="C1550" s="81">
        <v>9.495000000000001</v>
      </c>
      <c r="D1550" s="81">
        <v>9.1233592975487365</v>
      </c>
      <c r="E1550" s="85">
        <v>0.37164070245126446</v>
      </c>
      <c r="F1550" s="117">
        <f t="shared" si="14"/>
        <v>1</v>
      </c>
      <c r="G1550" s="73"/>
      <c r="H1550" s="74"/>
      <c r="I1550" s="74">
        <v>-0.82561989181350748</v>
      </c>
      <c r="J1550" s="58">
        <v>0</v>
      </c>
    </row>
    <row r="1551" spans="2:10" x14ac:dyDescent="0.3">
      <c r="B1551" s="83">
        <v>776</v>
      </c>
      <c r="C1551" s="81">
        <v>10.315</v>
      </c>
      <c r="D1551" s="81">
        <v>9.9924681029070914</v>
      </c>
      <c r="E1551" s="85">
        <v>0.32253189709290808</v>
      </c>
      <c r="F1551" s="117">
        <f t="shared" si="14"/>
        <v>1</v>
      </c>
      <c r="G1551" s="73"/>
      <c r="H1551" s="74"/>
      <c r="I1551" s="74">
        <v>-0.82061842944518881</v>
      </c>
      <c r="J1551" s="58">
        <v>0</v>
      </c>
    </row>
    <row r="1552" spans="2:10" x14ac:dyDescent="0.3">
      <c r="B1552" s="83">
        <v>777</v>
      </c>
      <c r="C1552" s="81">
        <v>9.6349999999999998</v>
      </c>
      <c r="D1552" s="81">
        <v>9.4277895169832657</v>
      </c>
      <c r="E1552" s="85">
        <v>0.20721048301673406</v>
      </c>
      <c r="F1552" s="117">
        <f t="shared" si="14"/>
        <v>1</v>
      </c>
      <c r="G1552" s="73"/>
      <c r="H1552" s="74"/>
      <c r="I1552" s="74">
        <v>-0.82061842944518881</v>
      </c>
      <c r="J1552" s="58">
        <f>$K$1336</f>
        <v>1</v>
      </c>
    </row>
    <row r="1553" spans="2:10" x14ac:dyDescent="0.3">
      <c r="B1553" s="83">
        <v>781</v>
      </c>
      <c r="C1553" s="81">
        <v>3.9350000000000001</v>
      </c>
      <c r="D1553" s="81">
        <v>4.1460443136868017</v>
      </c>
      <c r="E1553" s="85">
        <v>-0.21104431368680165</v>
      </c>
      <c r="F1553" s="117">
        <f t="shared" si="14"/>
        <v>1</v>
      </c>
      <c r="G1553" s="73"/>
      <c r="H1553" s="74"/>
      <c r="I1553" s="74">
        <v>-0.82061842944518881</v>
      </c>
      <c r="J1553" s="58">
        <f>$K$1336</f>
        <v>1</v>
      </c>
    </row>
    <row r="1554" spans="2:10" x14ac:dyDescent="0.3">
      <c r="B1554" s="83">
        <v>786</v>
      </c>
      <c r="C1554" s="81">
        <v>8.8449999999999989</v>
      </c>
      <c r="D1554" s="81">
        <v>9.0937391454545278</v>
      </c>
      <c r="E1554" s="85">
        <v>-0.24873914545452891</v>
      </c>
      <c r="F1554" s="117">
        <f t="shared" si="14"/>
        <v>1</v>
      </c>
      <c r="G1554" s="73"/>
      <c r="H1554" s="74"/>
      <c r="I1554" s="74">
        <v>-0.82061842944518881</v>
      </c>
      <c r="J1554" s="58">
        <v>0</v>
      </c>
    </row>
    <row r="1555" spans="2:10" x14ac:dyDescent="0.3">
      <c r="B1555" s="83">
        <v>787</v>
      </c>
      <c r="C1555" s="81">
        <v>5.18</v>
      </c>
      <c r="D1555" s="81">
        <v>4.9381683721576515</v>
      </c>
      <c r="E1555" s="85">
        <v>0.24183162784234824</v>
      </c>
      <c r="F1555" s="117">
        <f t="shared" si="14"/>
        <v>1</v>
      </c>
      <c r="G1555" s="73"/>
      <c r="H1555" s="74"/>
      <c r="I1555" s="74">
        <v>-0.82061842944518881</v>
      </c>
      <c r="J1555" s="58">
        <v>0</v>
      </c>
    </row>
    <row r="1556" spans="2:10" x14ac:dyDescent="0.3">
      <c r="B1556" s="83">
        <v>788</v>
      </c>
      <c r="C1556" s="81">
        <v>5.3650000000000002</v>
      </c>
      <c r="D1556" s="81">
        <v>5.3480146864427551</v>
      </c>
      <c r="E1556" s="85">
        <v>1.6985313557245085E-2</v>
      </c>
      <c r="F1556" s="117">
        <f t="shared" si="14"/>
        <v>1</v>
      </c>
      <c r="G1556" s="73"/>
      <c r="H1556" s="74"/>
      <c r="I1556" s="74">
        <v>-0.82061842944518881</v>
      </c>
      <c r="J1556" s="58">
        <f>$K$1337</f>
        <v>10</v>
      </c>
    </row>
    <row r="1557" spans="2:10" x14ac:dyDescent="0.3">
      <c r="B1557" s="83">
        <v>789</v>
      </c>
      <c r="C1557" s="81">
        <v>9.2899999999999991</v>
      </c>
      <c r="D1557" s="81">
        <v>9.3673918884297382</v>
      </c>
      <c r="E1557" s="85">
        <v>-7.7391888429739097E-2</v>
      </c>
      <c r="F1557" s="117">
        <f t="shared" si="14"/>
        <v>1</v>
      </c>
      <c r="G1557" s="73"/>
      <c r="H1557" s="74"/>
      <c r="I1557" s="74">
        <v>-0.81561696707687015</v>
      </c>
      <c r="J1557" s="58">
        <f>$K$1337</f>
        <v>10</v>
      </c>
    </row>
    <row r="1558" spans="2:10" x14ac:dyDescent="0.3">
      <c r="B1558" s="83">
        <v>790</v>
      </c>
      <c r="C1558" s="81">
        <v>10.335000000000001</v>
      </c>
      <c r="D1558" s="81">
        <v>10.014969926688755</v>
      </c>
      <c r="E1558" s="85">
        <v>0.320030073311246</v>
      </c>
      <c r="F1558" s="117">
        <f t="shared" si="14"/>
        <v>1</v>
      </c>
      <c r="G1558" s="73"/>
      <c r="H1558" s="74"/>
      <c r="I1558" s="74">
        <v>-0.81561696707687015</v>
      </c>
      <c r="J1558" s="58">
        <v>0</v>
      </c>
    </row>
    <row r="1559" spans="2:10" x14ac:dyDescent="0.3">
      <c r="B1559" s="83">
        <v>791</v>
      </c>
      <c r="C1559" s="81">
        <v>4.18</v>
      </c>
      <c r="D1559" s="81">
        <v>4.1279670809613638</v>
      </c>
      <c r="E1559" s="85">
        <v>5.2032919038635939E-2</v>
      </c>
      <c r="F1559" s="117">
        <f t="shared" si="14"/>
        <v>1</v>
      </c>
      <c r="G1559" s="73"/>
      <c r="H1559" s="74"/>
      <c r="I1559" s="74">
        <v>-0.81061550470855148</v>
      </c>
      <c r="J1559" s="58">
        <v>0</v>
      </c>
    </row>
    <row r="1560" spans="2:10" x14ac:dyDescent="0.3">
      <c r="B1560" s="83">
        <v>793</v>
      </c>
      <c r="C1560" s="81">
        <v>6.21</v>
      </c>
      <c r="D1560" s="81">
        <v>5.5686013232881555</v>
      </c>
      <c r="E1560" s="85">
        <v>0.64139867671184447</v>
      </c>
      <c r="F1560" s="117">
        <f t="shared" si="14"/>
        <v>0</v>
      </c>
      <c r="G1560" s="73"/>
      <c r="H1560" s="74"/>
      <c r="I1560" s="74">
        <v>-0.81061550470855148</v>
      </c>
      <c r="J1560" s="58">
        <f>$K$1337</f>
        <v>10</v>
      </c>
    </row>
    <row r="1561" spans="2:10" x14ac:dyDescent="0.3">
      <c r="B1561" s="83">
        <v>794</v>
      </c>
      <c r="C1561" s="81">
        <v>6.7349999999999994</v>
      </c>
      <c r="D1561" s="81">
        <v>6.3869622521666818</v>
      </c>
      <c r="E1561" s="85">
        <v>0.34803774783331765</v>
      </c>
      <c r="F1561" s="117">
        <f t="shared" si="14"/>
        <v>1</v>
      </c>
      <c r="G1561" s="73"/>
      <c r="H1561" s="74"/>
      <c r="I1561" s="74">
        <v>-0.80561404234023282</v>
      </c>
      <c r="J1561" s="58">
        <f>$K$1337</f>
        <v>10</v>
      </c>
    </row>
    <row r="1562" spans="2:10" x14ac:dyDescent="0.3">
      <c r="B1562" s="83">
        <v>795</v>
      </c>
      <c r="C1562" s="81">
        <v>7.72</v>
      </c>
      <c r="D1562" s="81">
        <v>7.2667725012288571</v>
      </c>
      <c r="E1562" s="85">
        <v>0.45322749877114266</v>
      </c>
      <c r="F1562" s="117">
        <f t="shared" si="14"/>
        <v>1</v>
      </c>
      <c r="G1562" s="73"/>
      <c r="H1562" s="74"/>
      <c r="I1562" s="74">
        <v>-0.80561404234023282</v>
      </c>
      <c r="J1562" s="58">
        <v>0</v>
      </c>
    </row>
    <row r="1563" spans="2:10" x14ac:dyDescent="0.3">
      <c r="B1563" s="83">
        <v>796</v>
      </c>
      <c r="C1563" s="81">
        <v>8.36</v>
      </c>
      <c r="D1563" s="81">
        <v>8.044660016514614</v>
      </c>
      <c r="E1563" s="85">
        <v>0.31533998348538539</v>
      </c>
      <c r="F1563" s="117">
        <f t="shared" si="14"/>
        <v>1</v>
      </c>
      <c r="G1563" s="73"/>
      <c r="H1563" s="74"/>
      <c r="I1563" s="74">
        <v>-0.80061257997191415</v>
      </c>
      <c r="J1563" s="58">
        <v>0</v>
      </c>
    </row>
    <row r="1564" spans="2:10" x14ac:dyDescent="0.3">
      <c r="B1564" s="83">
        <v>798</v>
      </c>
      <c r="C1564" s="81">
        <v>4.4700000000000006</v>
      </c>
      <c r="D1564" s="81">
        <v>4.4972959135431072</v>
      </c>
      <c r="E1564" s="85">
        <v>-2.7295913543106565E-2</v>
      </c>
      <c r="F1564" s="117">
        <f t="shared" si="14"/>
        <v>1</v>
      </c>
      <c r="G1564" s="73"/>
      <c r="H1564" s="74"/>
      <c r="I1564" s="74">
        <v>-0.80061257997191415</v>
      </c>
      <c r="J1564" s="58">
        <f>$K$1337</f>
        <v>10</v>
      </c>
    </row>
    <row r="1565" spans="2:10" x14ac:dyDescent="0.3">
      <c r="B1565" s="83">
        <v>799</v>
      </c>
      <c r="C1565" s="81">
        <v>9.25</v>
      </c>
      <c r="D1565" s="81">
        <v>8.6752001600389477</v>
      </c>
      <c r="E1565" s="85">
        <v>0.57479983996105233</v>
      </c>
      <c r="F1565" s="117">
        <f t="shared" si="14"/>
        <v>0</v>
      </c>
      <c r="G1565" s="73"/>
      <c r="H1565" s="74"/>
      <c r="I1565" s="74">
        <v>-0.7956111176035956</v>
      </c>
      <c r="J1565" s="58">
        <f>$K$1337</f>
        <v>10</v>
      </c>
    </row>
    <row r="1566" spans="2:10" x14ac:dyDescent="0.3">
      <c r="B1566" s="83">
        <v>800</v>
      </c>
      <c r="C1566" s="81">
        <v>9.379999999999999</v>
      </c>
      <c r="D1566" s="81">
        <v>9.2819161252622919</v>
      </c>
      <c r="E1566" s="85">
        <v>9.8083874737707077E-2</v>
      </c>
      <c r="F1566" s="117">
        <f t="shared" si="14"/>
        <v>1</v>
      </c>
      <c r="G1566" s="73"/>
      <c r="H1566" s="74"/>
      <c r="I1566" s="74">
        <v>-0.7956111176035956</v>
      </c>
      <c r="J1566" s="58">
        <v>0</v>
      </c>
    </row>
    <row r="1567" spans="2:10" x14ac:dyDescent="0.3">
      <c r="B1567" s="83">
        <v>801</v>
      </c>
      <c r="C1567" s="81">
        <v>4.75</v>
      </c>
      <c r="D1567" s="81">
        <v>4.669126417981099</v>
      </c>
      <c r="E1567" s="85">
        <v>8.0873582018901047E-2</v>
      </c>
      <c r="F1567" s="117">
        <f t="shared" si="14"/>
        <v>1</v>
      </c>
      <c r="G1567" s="73"/>
      <c r="H1567" s="74"/>
      <c r="I1567" s="74">
        <v>-0.79060965523527693</v>
      </c>
      <c r="J1567" s="58">
        <v>0</v>
      </c>
    </row>
    <row r="1568" spans="2:10" x14ac:dyDescent="0.3">
      <c r="B1568" s="83">
        <v>803</v>
      </c>
      <c r="C1568" s="81">
        <v>10.220000000000001</v>
      </c>
      <c r="D1568" s="81">
        <v>9.9090211250293265</v>
      </c>
      <c r="E1568" s="85">
        <v>0.31097887497067411</v>
      </c>
      <c r="F1568" s="117">
        <f t="shared" si="14"/>
        <v>1</v>
      </c>
      <c r="G1568" s="73"/>
      <c r="H1568" s="74"/>
      <c r="I1568" s="74">
        <v>-0.79060965523527693</v>
      </c>
      <c r="J1568" s="58">
        <f>$K$1337</f>
        <v>10</v>
      </c>
    </row>
    <row r="1569" spans="2:10" x14ac:dyDescent="0.3">
      <c r="B1569" s="83">
        <v>804</v>
      </c>
      <c r="C1569" s="81">
        <v>9.35</v>
      </c>
      <c r="D1569" s="81">
        <v>9.5212936539491597</v>
      </c>
      <c r="E1569" s="85">
        <v>-0.17129365394916007</v>
      </c>
      <c r="F1569" s="117">
        <f t="shared" si="14"/>
        <v>1</v>
      </c>
      <c r="G1569" s="73"/>
      <c r="H1569" s="74"/>
      <c r="I1569" s="74">
        <v>-0.78560819286695827</v>
      </c>
      <c r="J1569" s="58">
        <f>$K$1337</f>
        <v>10</v>
      </c>
    </row>
    <row r="1570" spans="2:10" x14ac:dyDescent="0.3">
      <c r="B1570" s="83">
        <v>805</v>
      </c>
      <c r="C1570" s="81">
        <v>9.56</v>
      </c>
      <c r="D1570" s="81">
        <v>9.6800741528755196</v>
      </c>
      <c r="E1570" s="85">
        <v>-0.12007415287551915</v>
      </c>
      <c r="F1570" s="117">
        <f t="shared" si="14"/>
        <v>1</v>
      </c>
      <c r="G1570" s="73"/>
      <c r="H1570" s="74"/>
      <c r="I1570" s="74">
        <v>-0.78560819286695827</v>
      </c>
      <c r="J1570" s="58">
        <v>0</v>
      </c>
    </row>
    <row r="1571" spans="2:10" x14ac:dyDescent="0.3">
      <c r="B1571" s="83">
        <v>806</v>
      </c>
      <c r="C1571" s="81">
        <v>3.77</v>
      </c>
      <c r="D1571" s="81">
        <v>4.206614877458227</v>
      </c>
      <c r="E1571" s="85">
        <v>-0.43661487745822702</v>
      </c>
      <c r="F1571" s="117">
        <f t="shared" si="14"/>
        <v>1</v>
      </c>
      <c r="G1571" s="73"/>
      <c r="H1571" s="74"/>
      <c r="I1571" s="74">
        <v>-0.7806067304986396</v>
      </c>
      <c r="J1571" s="58">
        <v>0</v>
      </c>
    </row>
    <row r="1572" spans="2:10" x14ac:dyDescent="0.3">
      <c r="B1572" s="83">
        <v>807</v>
      </c>
      <c r="C1572" s="81">
        <v>3.83</v>
      </c>
      <c r="D1572" s="81">
        <v>4.3194300646353607</v>
      </c>
      <c r="E1572" s="85">
        <v>-0.48943006463536065</v>
      </c>
      <c r="F1572" s="117">
        <f t="shared" si="14"/>
        <v>1</v>
      </c>
      <c r="G1572" s="73"/>
      <c r="H1572" s="74"/>
      <c r="I1572" s="74">
        <v>-0.7806067304986396</v>
      </c>
      <c r="J1572" s="58">
        <f>$K$1337</f>
        <v>10</v>
      </c>
    </row>
    <row r="1573" spans="2:10" x14ac:dyDescent="0.3">
      <c r="B1573" s="83">
        <v>810</v>
      </c>
      <c r="C1573" s="81">
        <v>8.6549999999999994</v>
      </c>
      <c r="D1573" s="81">
        <v>8.6623295230807287</v>
      </c>
      <c r="E1573" s="85">
        <v>-7.3295230807293166E-3</v>
      </c>
      <c r="F1573" s="117">
        <f t="shared" si="14"/>
        <v>1</v>
      </c>
      <c r="G1573" s="73"/>
      <c r="H1573" s="74"/>
      <c r="I1573" s="74">
        <v>-0.77560526813032094</v>
      </c>
      <c r="J1573" s="58">
        <f>$K$1337</f>
        <v>10</v>
      </c>
    </row>
    <row r="1574" spans="2:10" x14ac:dyDescent="0.3">
      <c r="B1574" s="83">
        <v>811</v>
      </c>
      <c r="C1574" s="81">
        <v>9.42</v>
      </c>
      <c r="D1574" s="81">
        <v>9.0767708854681377</v>
      </c>
      <c r="E1574" s="85">
        <v>0.34322911453186222</v>
      </c>
      <c r="F1574" s="117">
        <f t="shared" si="14"/>
        <v>1</v>
      </c>
      <c r="G1574" s="73"/>
      <c r="H1574" s="74"/>
      <c r="I1574" s="74">
        <v>-0.77560526813032094</v>
      </c>
      <c r="J1574" s="58">
        <v>0</v>
      </c>
    </row>
    <row r="1575" spans="2:10" x14ac:dyDescent="0.3">
      <c r="B1575" s="83">
        <v>813</v>
      </c>
      <c r="C1575" s="81">
        <v>5.26</v>
      </c>
      <c r="D1575" s="81">
        <v>5.2858233427438499</v>
      </c>
      <c r="E1575" s="85">
        <v>-2.582334274385012E-2</v>
      </c>
      <c r="F1575" s="117">
        <f t="shared" si="14"/>
        <v>1</v>
      </c>
      <c r="G1575" s="73"/>
      <c r="H1575" s="74"/>
      <c r="I1575" s="74">
        <v>-0.77060380576200227</v>
      </c>
      <c r="J1575" s="58">
        <v>0</v>
      </c>
    </row>
    <row r="1576" spans="2:10" x14ac:dyDescent="0.3">
      <c r="B1576" s="83">
        <v>814</v>
      </c>
      <c r="C1576" s="81">
        <v>5.44</v>
      </c>
      <c r="D1576" s="81">
        <v>5.7194839642533948</v>
      </c>
      <c r="E1576" s="85">
        <v>-0.27948396425339439</v>
      </c>
      <c r="F1576" s="117">
        <f t="shared" si="14"/>
        <v>1</v>
      </c>
      <c r="G1576" s="73"/>
      <c r="H1576" s="74"/>
      <c r="I1576" s="74">
        <v>-0.77060380576200227</v>
      </c>
      <c r="J1576" s="58">
        <f>$K$1337</f>
        <v>10</v>
      </c>
    </row>
    <row r="1577" spans="2:10" x14ac:dyDescent="0.3">
      <c r="B1577" s="83">
        <v>815</v>
      </c>
      <c r="C1577" s="81">
        <v>5.81</v>
      </c>
      <c r="D1577" s="81">
        <v>6.1329266810031937</v>
      </c>
      <c r="E1577" s="85">
        <v>-0.3229266810031941</v>
      </c>
      <c r="F1577" s="117">
        <f t="shared" si="14"/>
        <v>1</v>
      </c>
      <c r="G1577" s="73"/>
      <c r="H1577" s="74"/>
      <c r="I1577" s="74">
        <v>-0.76560234339368372</v>
      </c>
      <c r="J1577" s="58">
        <f>$K$1337</f>
        <v>10</v>
      </c>
    </row>
    <row r="1578" spans="2:10" x14ac:dyDescent="0.3">
      <c r="B1578" s="83">
        <v>816</v>
      </c>
      <c r="C1578" s="81">
        <v>9.5449999999999999</v>
      </c>
      <c r="D1578" s="81">
        <v>9.3355003272728325</v>
      </c>
      <c r="E1578" s="85">
        <v>0.20949967272716741</v>
      </c>
      <c r="F1578" s="117">
        <f t="shared" si="14"/>
        <v>1</v>
      </c>
      <c r="G1578" s="73"/>
      <c r="H1578" s="74"/>
      <c r="I1578" s="74">
        <v>-0.76560234339368372</v>
      </c>
      <c r="J1578" s="58">
        <v>0</v>
      </c>
    </row>
    <row r="1579" spans="2:10" x14ac:dyDescent="0.3">
      <c r="B1579" s="83">
        <v>817</v>
      </c>
      <c r="C1579" s="81">
        <v>9.81</v>
      </c>
      <c r="D1579" s="81">
        <v>9.5452610602795289</v>
      </c>
      <c r="E1579" s="85">
        <v>0.26473893972047158</v>
      </c>
      <c r="F1579" s="117">
        <f t="shared" si="14"/>
        <v>1</v>
      </c>
      <c r="G1579" s="73"/>
      <c r="H1579" s="74"/>
      <c r="I1579" s="74">
        <v>-0.76060088102536505</v>
      </c>
      <c r="J1579" s="58">
        <v>0</v>
      </c>
    </row>
    <row r="1580" spans="2:10" x14ac:dyDescent="0.3">
      <c r="B1580" s="83">
        <v>820</v>
      </c>
      <c r="C1580" s="81">
        <v>9.91</v>
      </c>
      <c r="D1580" s="81">
        <v>9.6287284100127355</v>
      </c>
      <c r="E1580" s="85">
        <v>0.28127158998726465</v>
      </c>
      <c r="F1580" s="117">
        <f t="shared" ref="F1580:F1643" si="15">IF(E1580&lt;-1,0,IF(E1580&gt;0.5,0,1))</f>
        <v>1</v>
      </c>
      <c r="G1580" s="73"/>
      <c r="H1580" s="74"/>
      <c r="I1580" s="74">
        <v>-0.76060088102536505</v>
      </c>
      <c r="J1580" s="58">
        <f>$K$1337</f>
        <v>10</v>
      </c>
    </row>
    <row r="1581" spans="2:10" x14ac:dyDescent="0.3">
      <c r="B1581" s="83">
        <v>823</v>
      </c>
      <c r="C1581" s="81">
        <v>4.34</v>
      </c>
      <c r="D1581" s="81">
        <v>4.2611338041395967</v>
      </c>
      <c r="E1581" s="85">
        <v>7.886619586040311E-2</v>
      </c>
      <c r="F1581" s="117">
        <f t="shared" si="15"/>
        <v>1</v>
      </c>
      <c r="G1581" s="73"/>
      <c r="H1581" s="74"/>
      <c r="I1581" s="74">
        <v>-0.75559941865704638</v>
      </c>
      <c r="J1581" s="58">
        <f>$K$1337</f>
        <v>10</v>
      </c>
    </row>
    <row r="1582" spans="2:10" x14ac:dyDescent="0.3">
      <c r="B1582" s="83">
        <v>825</v>
      </c>
      <c r="C1582" s="81">
        <v>5.15</v>
      </c>
      <c r="D1582" s="81">
        <v>4.9850914823450818</v>
      </c>
      <c r="E1582" s="85">
        <v>0.16490851765491854</v>
      </c>
      <c r="F1582" s="117">
        <f t="shared" si="15"/>
        <v>1</v>
      </c>
      <c r="G1582" s="73"/>
      <c r="H1582" s="74"/>
      <c r="I1582" s="74">
        <v>-0.75559941865704638</v>
      </c>
      <c r="J1582" s="58">
        <v>0</v>
      </c>
    </row>
    <row r="1583" spans="2:10" x14ac:dyDescent="0.3">
      <c r="B1583" s="83">
        <v>826</v>
      </c>
      <c r="C1583" s="81">
        <v>5.7850000000000001</v>
      </c>
      <c r="D1583" s="81">
        <v>5.4701416567468177</v>
      </c>
      <c r="E1583" s="85">
        <v>0.3148583432531824</v>
      </c>
      <c r="F1583" s="117">
        <f t="shared" si="15"/>
        <v>1</v>
      </c>
      <c r="G1583" s="73"/>
      <c r="H1583" s="74"/>
      <c r="I1583" s="74">
        <v>-0.75059795628872772</v>
      </c>
      <c r="J1583" s="58">
        <v>0</v>
      </c>
    </row>
    <row r="1584" spans="2:10" x14ac:dyDescent="0.3">
      <c r="B1584" s="83">
        <v>828</v>
      </c>
      <c r="C1584" s="81">
        <v>6.8550000000000004</v>
      </c>
      <c r="D1584" s="81">
        <v>6.6067168615460146</v>
      </c>
      <c r="E1584" s="85">
        <v>0.24828313845398586</v>
      </c>
      <c r="F1584" s="117">
        <f t="shared" si="15"/>
        <v>1</v>
      </c>
      <c r="G1584" s="73"/>
      <c r="H1584" s="74"/>
      <c r="I1584" s="74">
        <v>-0.75059795628872772</v>
      </c>
      <c r="J1584" s="58">
        <f>$K$1337</f>
        <v>10</v>
      </c>
    </row>
    <row r="1585" spans="2:10" x14ac:dyDescent="0.3">
      <c r="B1585" s="83">
        <v>829</v>
      </c>
      <c r="C1585" s="81">
        <v>7.84</v>
      </c>
      <c r="D1585" s="81">
        <v>7.7069202610455534</v>
      </c>
      <c r="E1585" s="85">
        <v>0.13307973895444647</v>
      </c>
      <c r="F1585" s="117">
        <f t="shared" si="15"/>
        <v>1</v>
      </c>
      <c r="G1585" s="73"/>
      <c r="H1585" s="74"/>
      <c r="I1585" s="74">
        <v>-0.74559649392040905</v>
      </c>
      <c r="J1585" s="58">
        <f>$K$1337</f>
        <v>10</v>
      </c>
    </row>
    <row r="1586" spans="2:10" x14ac:dyDescent="0.3">
      <c r="B1586" s="83">
        <v>831</v>
      </c>
      <c r="C1586" s="81">
        <v>9.5350000000000001</v>
      </c>
      <c r="D1586" s="81">
        <v>9.5922031223914104</v>
      </c>
      <c r="E1586" s="85">
        <v>-5.7203122391410233E-2</v>
      </c>
      <c r="F1586" s="117">
        <f t="shared" si="15"/>
        <v>1</v>
      </c>
      <c r="G1586" s="73"/>
      <c r="H1586" s="74"/>
      <c r="I1586" s="74">
        <v>-0.74559649392040905</v>
      </c>
      <c r="J1586" s="58">
        <v>0</v>
      </c>
    </row>
    <row r="1587" spans="2:10" x14ac:dyDescent="0.3">
      <c r="B1587" s="83">
        <v>833</v>
      </c>
      <c r="C1587" s="81">
        <v>10.34</v>
      </c>
      <c r="D1587" s="81">
        <v>10.348945439711702</v>
      </c>
      <c r="E1587" s="85">
        <v>-8.9454397117023632E-3</v>
      </c>
      <c r="F1587" s="117">
        <f t="shared" si="15"/>
        <v>1</v>
      </c>
      <c r="G1587" s="73"/>
      <c r="H1587" s="74"/>
      <c r="I1587" s="74">
        <v>-0.74059503155209039</v>
      </c>
      <c r="J1587" s="58">
        <v>0</v>
      </c>
    </row>
    <row r="1588" spans="2:10" x14ac:dyDescent="0.3">
      <c r="B1588" s="83">
        <v>834</v>
      </c>
      <c r="C1588" s="81">
        <v>10.46</v>
      </c>
      <c r="D1588" s="81">
        <v>10.357993671613908</v>
      </c>
      <c r="E1588" s="85">
        <v>0.1020063283860928</v>
      </c>
      <c r="F1588" s="117">
        <f t="shared" si="15"/>
        <v>1</v>
      </c>
      <c r="G1588" s="73"/>
      <c r="H1588" s="74"/>
      <c r="I1588" s="74">
        <v>-0.74059503155209039</v>
      </c>
      <c r="J1588" s="58">
        <f>$K$1337</f>
        <v>10</v>
      </c>
    </row>
    <row r="1589" spans="2:10" x14ac:dyDescent="0.3">
      <c r="B1589" s="83">
        <v>837</v>
      </c>
      <c r="C1589" s="81">
        <v>4.37</v>
      </c>
      <c r="D1589" s="81">
        <v>4.2558952167920747</v>
      </c>
      <c r="E1589" s="85">
        <v>0.11410478320792539</v>
      </c>
      <c r="F1589" s="117">
        <f t="shared" si="15"/>
        <v>1</v>
      </c>
      <c r="G1589" s="73"/>
      <c r="H1589" s="74"/>
      <c r="I1589" s="74">
        <v>-0.73559356918377183</v>
      </c>
      <c r="J1589" s="58">
        <f>$K$1337</f>
        <v>10</v>
      </c>
    </row>
    <row r="1590" spans="2:10" x14ac:dyDescent="0.3">
      <c r="B1590" s="83">
        <v>839</v>
      </c>
      <c r="C1590" s="81">
        <v>5.14</v>
      </c>
      <c r="D1590" s="81">
        <v>4.8795313541770451</v>
      </c>
      <c r="E1590" s="85">
        <v>0.26046864582295459</v>
      </c>
      <c r="F1590" s="117">
        <f t="shared" si="15"/>
        <v>1</v>
      </c>
      <c r="G1590" s="73"/>
      <c r="H1590" s="74"/>
      <c r="I1590" s="74">
        <v>-0.73559356918377183</v>
      </c>
      <c r="J1590" s="58">
        <v>0</v>
      </c>
    </row>
    <row r="1591" spans="2:10" x14ac:dyDescent="0.3">
      <c r="B1591" s="83">
        <v>840</v>
      </c>
      <c r="C1591" s="81">
        <v>5.58</v>
      </c>
      <c r="D1591" s="81">
        <v>5.2619023867176224</v>
      </c>
      <c r="E1591" s="85">
        <v>0.31809761328237762</v>
      </c>
      <c r="F1591" s="117">
        <f t="shared" si="15"/>
        <v>1</v>
      </c>
      <c r="G1591" s="73"/>
      <c r="H1591" s="74"/>
      <c r="I1591" s="74">
        <v>-0.73059210681545317</v>
      </c>
      <c r="J1591" s="58">
        <v>0</v>
      </c>
    </row>
    <row r="1592" spans="2:10" x14ac:dyDescent="0.3">
      <c r="B1592" s="83">
        <v>843</v>
      </c>
      <c r="C1592" s="81">
        <v>9.5449999999999999</v>
      </c>
      <c r="D1592" s="81">
        <v>9.1988138896450202</v>
      </c>
      <c r="E1592" s="85">
        <v>0.3461861103549797</v>
      </c>
      <c r="F1592" s="117">
        <f t="shared" si="15"/>
        <v>1</v>
      </c>
      <c r="G1592" s="73"/>
      <c r="H1592" s="74"/>
      <c r="I1592" s="74">
        <v>-0.73059210681545317</v>
      </c>
      <c r="J1592" s="58">
        <f>$K$1337</f>
        <v>10</v>
      </c>
    </row>
    <row r="1593" spans="2:10" x14ac:dyDescent="0.3">
      <c r="B1593" s="83">
        <v>844</v>
      </c>
      <c r="C1593" s="81">
        <v>7.4649999999999999</v>
      </c>
      <c r="D1593" s="81">
        <v>7.1676301925742187</v>
      </c>
      <c r="E1593" s="85">
        <v>0.29736980742578112</v>
      </c>
      <c r="F1593" s="117">
        <f t="shared" si="15"/>
        <v>1</v>
      </c>
      <c r="G1593" s="73"/>
      <c r="H1593" s="74"/>
      <c r="I1593" s="74">
        <v>-0.7255906444471345</v>
      </c>
      <c r="J1593" s="58">
        <f>$K$1337</f>
        <v>10</v>
      </c>
    </row>
    <row r="1594" spans="2:10" x14ac:dyDescent="0.3">
      <c r="B1594" s="83">
        <v>846</v>
      </c>
      <c r="C1594" s="81">
        <v>10.004999999999999</v>
      </c>
      <c r="D1594" s="81">
        <v>9.7794134228309879</v>
      </c>
      <c r="E1594" s="85">
        <v>0.22558657716901109</v>
      </c>
      <c r="F1594" s="117">
        <f t="shared" si="15"/>
        <v>1</v>
      </c>
      <c r="G1594" s="73"/>
      <c r="H1594" s="74"/>
      <c r="I1594" s="74">
        <v>-0.7255906444471345</v>
      </c>
      <c r="J1594" s="58">
        <v>0</v>
      </c>
    </row>
    <row r="1595" spans="2:10" x14ac:dyDescent="0.3">
      <c r="B1595" s="83">
        <v>847</v>
      </c>
      <c r="C1595" s="81">
        <v>10.29</v>
      </c>
      <c r="D1595" s="81">
        <v>10.277499518928543</v>
      </c>
      <c r="E1595" s="85">
        <v>1.2500481071455738E-2</v>
      </c>
      <c r="F1595" s="117">
        <f t="shared" si="15"/>
        <v>1</v>
      </c>
      <c r="G1595" s="73"/>
      <c r="H1595" s="74"/>
      <c r="I1595" s="74">
        <v>-0.72058918207881584</v>
      </c>
      <c r="J1595" s="58">
        <v>0</v>
      </c>
    </row>
    <row r="1596" spans="2:10" x14ac:dyDescent="0.3">
      <c r="B1596" s="83">
        <v>848</v>
      </c>
      <c r="C1596" s="81">
        <v>10.33</v>
      </c>
      <c r="D1596" s="81">
        <v>10.0618135590916</v>
      </c>
      <c r="E1596" s="85">
        <v>0.2681864409083996</v>
      </c>
      <c r="F1596" s="117">
        <f t="shared" si="15"/>
        <v>1</v>
      </c>
      <c r="G1596" s="73"/>
      <c r="H1596" s="74"/>
      <c r="I1596" s="74">
        <v>-0.72058918207881584</v>
      </c>
      <c r="J1596" s="58">
        <f>$K$1337</f>
        <v>10</v>
      </c>
    </row>
    <row r="1597" spans="2:10" x14ac:dyDescent="0.3">
      <c r="B1597" s="83">
        <v>849</v>
      </c>
      <c r="C1597" s="81">
        <v>10.46</v>
      </c>
      <c r="D1597" s="81">
        <v>10.33378201249765</v>
      </c>
      <c r="E1597" s="85">
        <v>0.12621798750235058</v>
      </c>
      <c r="F1597" s="117">
        <f t="shared" si="15"/>
        <v>1</v>
      </c>
      <c r="G1597" s="73"/>
      <c r="H1597" s="74"/>
      <c r="I1597" s="74">
        <v>-0.71558771971049717</v>
      </c>
      <c r="J1597" s="58">
        <f>$K$1337</f>
        <v>10</v>
      </c>
    </row>
    <row r="1598" spans="2:10" x14ac:dyDescent="0.3">
      <c r="B1598" s="83">
        <v>850</v>
      </c>
      <c r="C1598" s="81">
        <v>5.49</v>
      </c>
      <c r="D1598" s="81">
        <v>5.3464845040349287</v>
      </c>
      <c r="E1598" s="85">
        <v>0.14351549596507152</v>
      </c>
      <c r="F1598" s="117">
        <f t="shared" si="15"/>
        <v>1</v>
      </c>
      <c r="G1598" s="73"/>
      <c r="H1598" s="74"/>
      <c r="I1598" s="74">
        <v>-0.71558771971049717</v>
      </c>
      <c r="J1598" s="58">
        <v>0</v>
      </c>
    </row>
    <row r="1599" spans="2:10" x14ac:dyDescent="0.3">
      <c r="B1599" s="83">
        <v>852</v>
      </c>
      <c r="C1599" s="81">
        <v>4.51</v>
      </c>
      <c r="D1599" s="81">
        <v>4.3737731613807238</v>
      </c>
      <c r="E1599" s="85">
        <v>0.13622683861927598</v>
      </c>
      <c r="F1599" s="117">
        <f t="shared" si="15"/>
        <v>1</v>
      </c>
      <c r="G1599" s="73"/>
      <c r="H1599" s="74"/>
      <c r="I1599" s="74">
        <v>-0.71058625734217862</v>
      </c>
      <c r="J1599" s="58">
        <v>0</v>
      </c>
    </row>
    <row r="1600" spans="2:10" x14ac:dyDescent="0.3">
      <c r="B1600" s="83">
        <v>853</v>
      </c>
      <c r="C1600" s="81">
        <v>5.0350000000000001</v>
      </c>
      <c r="D1600" s="81">
        <v>4.9281648907682527</v>
      </c>
      <c r="E1600" s="85">
        <v>0.10683510923174744</v>
      </c>
      <c r="F1600" s="117">
        <f t="shared" si="15"/>
        <v>1</v>
      </c>
      <c r="G1600" s="73"/>
      <c r="H1600" s="74"/>
      <c r="I1600" s="74">
        <v>-0.71058625734217862</v>
      </c>
      <c r="J1600" s="58">
        <f>$K$1337</f>
        <v>10</v>
      </c>
    </row>
    <row r="1601" spans="2:10" x14ac:dyDescent="0.3">
      <c r="B1601" s="83">
        <v>854</v>
      </c>
      <c r="C1601" s="81">
        <v>4.4000000000000004</v>
      </c>
      <c r="D1601" s="81">
        <v>4.1667545932166483</v>
      </c>
      <c r="E1601" s="85">
        <v>0.23324540678335204</v>
      </c>
      <c r="F1601" s="117">
        <f t="shared" si="15"/>
        <v>1</v>
      </c>
      <c r="G1601" s="73"/>
      <c r="H1601" s="74"/>
      <c r="I1601" s="74">
        <v>-0.70558479497385995</v>
      </c>
      <c r="J1601" s="58">
        <f>$K$1337</f>
        <v>10</v>
      </c>
    </row>
    <row r="1602" spans="2:10" x14ac:dyDescent="0.3">
      <c r="B1602" s="83">
        <v>856</v>
      </c>
      <c r="C1602" s="81">
        <v>9.52</v>
      </c>
      <c r="D1602" s="81">
        <v>9.1258872856358941</v>
      </c>
      <c r="E1602" s="85">
        <v>0.39411271436410544</v>
      </c>
      <c r="F1602" s="117">
        <f t="shared" si="15"/>
        <v>1</v>
      </c>
      <c r="G1602" s="73"/>
      <c r="H1602" s="74"/>
      <c r="I1602" s="74">
        <v>-0.70558479497385995</v>
      </c>
      <c r="J1602" s="58">
        <v>0</v>
      </c>
    </row>
    <row r="1603" spans="2:10" x14ac:dyDescent="0.3">
      <c r="B1603" s="83">
        <v>857</v>
      </c>
      <c r="C1603" s="81">
        <v>10.050000000000001</v>
      </c>
      <c r="D1603" s="81">
        <v>9.4926213941682569</v>
      </c>
      <c r="E1603" s="85">
        <v>0.55737860583174381</v>
      </c>
      <c r="F1603" s="117">
        <f t="shared" si="15"/>
        <v>0</v>
      </c>
      <c r="G1603" s="73"/>
      <c r="H1603" s="74"/>
      <c r="I1603" s="74">
        <v>-0.70058333260554129</v>
      </c>
      <c r="J1603" s="58">
        <v>0</v>
      </c>
    </row>
    <row r="1604" spans="2:10" x14ac:dyDescent="0.3">
      <c r="B1604" s="83">
        <v>858</v>
      </c>
      <c r="C1604" s="81">
        <v>6.66</v>
      </c>
      <c r="D1604" s="81">
        <v>6.8611251205246333</v>
      </c>
      <c r="E1604" s="85">
        <v>-0.20112512052463316</v>
      </c>
      <c r="F1604" s="117">
        <f t="shared" si="15"/>
        <v>1</v>
      </c>
      <c r="G1604" s="73"/>
      <c r="H1604" s="74"/>
      <c r="I1604" s="74">
        <v>-0.70058333260554129</v>
      </c>
      <c r="J1604" s="58">
        <f>$K$1337</f>
        <v>10</v>
      </c>
    </row>
    <row r="1605" spans="2:10" x14ac:dyDescent="0.3">
      <c r="B1605" s="83">
        <v>859</v>
      </c>
      <c r="C1605" s="81">
        <v>7.7349999999999994</v>
      </c>
      <c r="D1605" s="81">
        <v>7.8523962740614213</v>
      </c>
      <c r="E1605" s="85">
        <v>-0.11739627406142183</v>
      </c>
      <c r="F1605" s="117">
        <f t="shared" si="15"/>
        <v>1</v>
      </c>
      <c r="G1605" s="73"/>
      <c r="H1605" s="74"/>
      <c r="I1605" s="74">
        <v>-0.69558187023722262</v>
      </c>
      <c r="J1605" s="58">
        <f>$K$1337</f>
        <v>10</v>
      </c>
    </row>
    <row r="1606" spans="2:10" x14ac:dyDescent="0.3">
      <c r="B1606" s="83">
        <v>860</v>
      </c>
      <c r="C1606" s="81">
        <v>8.6</v>
      </c>
      <c r="D1606" s="81">
        <v>8.5957459886467067</v>
      </c>
      <c r="E1606" s="85">
        <v>4.2540113532929524E-3</v>
      </c>
      <c r="F1606" s="117">
        <f t="shared" si="15"/>
        <v>1</v>
      </c>
      <c r="G1606" s="73"/>
      <c r="H1606" s="74"/>
      <c r="I1606" s="74">
        <v>-0.69558187023722262</v>
      </c>
      <c r="J1606" s="58">
        <v>0</v>
      </c>
    </row>
    <row r="1607" spans="2:10" x14ac:dyDescent="0.3">
      <c r="B1607" s="83">
        <v>862</v>
      </c>
      <c r="C1607" s="81">
        <v>10.344999999999999</v>
      </c>
      <c r="D1607" s="81">
        <v>10.293573850606769</v>
      </c>
      <c r="E1607" s="85">
        <v>5.1426149393229537E-2</v>
      </c>
      <c r="F1607" s="117">
        <f t="shared" si="15"/>
        <v>1</v>
      </c>
      <c r="G1607" s="73"/>
      <c r="H1607" s="74"/>
      <c r="I1607" s="74">
        <v>-0.69058040786890396</v>
      </c>
      <c r="J1607" s="58">
        <v>0</v>
      </c>
    </row>
    <row r="1608" spans="2:10" x14ac:dyDescent="0.3">
      <c r="B1608" s="83">
        <v>863</v>
      </c>
      <c r="C1608" s="81">
        <v>10.184999999999999</v>
      </c>
      <c r="D1608" s="81">
        <v>10.131052858802379</v>
      </c>
      <c r="E1608" s="85">
        <v>5.3947141197619786E-2</v>
      </c>
      <c r="F1608" s="117">
        <f t="shared" si="15"/>
        <v>1</v>
      </c>
      <c r="G1608" s="73"/>
      <c r="H1608" s="74"/>
      <c r="I1608" s="74">
        <v>-0.69058040786890396</v>
      </c>
      <c r="J1608" s="58">
        <f>$K$1337</f>
        <v>10</v>
      </c>
    </row>
    <row r="1609" spans="2:10" x14ac:dyDescent="0.3">
      <c r="B1609" s="83">
        <v>866</v>
      </c>
      <c r="C1609" s="81">
        <v>4.4000000000000004</v>
      </c>
      <c r="D1609" s="81">
        <v>4.0899418526467493</v>
      </c>
      <c r="E1609" s="85">
        <v>0.3100581473532511</v>
      </c>
      <c r="F1609" s="117">
        <f t="shared" si="15"/>
        <v>1</v>
      </c>
      <c r="G1609" s="73"/>
      <c r="H1609" s="74"/>
      <c r="I1609" s="74">
        <v>-0.68557894550058529</v>
      </c>
      <c r="J1609" s="58">
        <f>$K$1337</f>
        <v>10</v>
      </c>
    </row>
    <row r="1610" spans="2:10" x14ac:dyDescent="0.3">
      <c r="B1610" s="83">
        <v>867</v>
      </c>
      <c r="C1610" s="81">
        <v>4.2699999999999996</v>
      </c>
      <c r="D1610" s="81">
        <v>4.1413915997342876</v>
      </c>
      <c r="E1610" s="85">
        <v>0.12860840026571196</v>
      </c>
      <c r="F1610" s="117">
        <f t="shared" si="15"/>
        <v>1</v>
      </c>
      <c r="G1610" s="73"/>
      <c r="H1610" s="74"/>
      <c r="I1610" s="74">
        <v>-0.68557894550058529</v>
      </c>
      <c r="J1610" s="58">
        <v>0</v>
      </c>
    </row>
    <row r="1611" spans="2:10" x14ac:dyDescent="0.3">
      <c r="B1611" s="83">
        <v>868</v>
      </c>
      <c r="C1611" s="81">
        <v>4.3650000000000002</v>
      </c>
      <c r="D1611" s="81">
        <v>4.2806414373382236</v>
      </c>
      <c r="E1611" s="85">
        <v>8.4358562661776659E-2</v>
      </c>
      <c r="F1611" s="117">
        <f t="shared" si="15"/>
        <v>1</v>
      </c>
      <c r="G1611" s="73"/>
      <c r="H1611" s="74"/>
      <c r="I1611" s="74">
        <v>-0.68057748313226674</v>
      </c>
      <c r="J1611" s="58">
        <v>0</v>
      </c>
    </row>
    <row r="1612" spans="2:10" x14ac:dyDescent="0.3">
      <c r="B1612" s="83">
        <v>869</v>
      </c>
      <c r="C1612" s="81">
        <v>4.9349999999999996</v>
      </c>
      <c r="D1612" s="81">
        <v>4.6691386747637811</v>
      </c>
      <c r="E1612" s="85">
        <v>0.26586132523621853</v>
      </c>
      <c r="F1612" s="117">
        <f t="shared" si="15"/>
        <v>1</v>
      </c>
      <c r="G1612" s="73"/>
      <c r="H1612" s="74"/>
      <c r="I1612" s="74">
        <v>-0.68057748313226674</v>
      </c>
      <c r="J1612" s="58">
        <f>$K$1337</f>
        <v>10</v>
      </c>
    </row>
    <row r="1613" spans="2:10" x14ac:dyDescent="0.3">
      <c r="B1613" s="83">
        <v>872</v>
      </c>
      <c r="C1613" s="81">
        <v>6.8250000000000002</v>
      </c>
      <c r="D1613" s="81">
        <v>6.7833280363891451</v>
      </c>
      <c r="E1613" s="85">
        <v>4.1671963610855123E-2</v>
      </c>
      <c r="F1613" s="117">
        <f t="shared" si="15"/>
        <v>1</v>
      </c>
      <c r="G1613" s="73"/>
      <c r="H1613" s="74"/>
      <c r="I1613" s="74">
        <v>-0.67557602076394807</v>
      </c>
      <c r="J1613" s="58">
        <f>$K$1337</f>
        <v>10</v>
      </c>
    </row>
    <row r="1614" spans="2:10" x14ac:dyDescent="0.3">
      <c r="B1614" s="83">
        <v>873</v>
      </c>
      <c r="C1614" s="81">
        <v>7.7349999999999994</v>
      </c>
      <c r="D1614" s="81">
        <v>7.9147855898757227</v>
      </c>
      <c r="E1614" s="85">
        <v>-0.17978558987572324</v>
      </c>
      <c r="F1614" s="117">
        <f t="shared" si="15"/>
        <v>1</v>
      </c>
      <c r="G1614" s="73"/>
      <c r="H1614" s="74"/>
      <c r="I1614" s="74">
        <v>-0.67557602076394807</v>
      </c>
      <c r="J1614" s="58">
        <v>0</v>
      </c>
    </row>
    <row r="1615" spans="2:10" x14ac:dyDescent="0.3">
      <c r="B1615" s="83">
        <v>874</v>
      </c>
      <c r="C1615" s="81">
        <v>8.5399999999999991</v>
      </c>
      <c r="D1615" s="81">
        <v>8.7427286716056685</v>
      </c>
      <c r="E1615" s="85">
        <v>-0.20272867160566932</v>
      </c>
      <c r="F1615" s="117">
        <f t="shared" si="15"/>
        <v>1</v>
      </c>
      <c r="G1615" s="73"/>
      <c r="H1615" s="74"/>
      <c r="I1615" s="74">
        <v>-0.67057455839562941</v>
      </c>
      <c r="J1615" s="58">
        <v>0</v>
      </c>
    </row>
    <row r="1616" spans="2:10" x14ac:dyDescent="0.3">
      <c r="B1616" s="83">
        <v>875</v>
      </c>
      <c r="C1616" s="81">
        <v>9</v>
      </c>
      <c r="D1616" s="81">
        <v>9.2158258083591882</v>
      </c>
      <c r="E1616" s="85">
        <v>-0.21582580835918819</v>
      </c>
      <c r="F1616" s="117">
        <f t="shared" si="15"/>
        <v>1</v>
      </c>
      <c r="G1616" s="73"/>
      <c r="H1616" s="74"/>
      <c r="I1616" s="74">
        <v>-0.67057455839562941</v>
      </c>
      <c r="J1616" s="58">
        <f>$K$1337</f>
        <v>10</v>
      </c>
    </row>
    <row r="1617" spans="2:10" x14ac:dyDescent="0.3">
      <c r="B1617" s="83">
        <v>876</v>
      </c>
      <c r="C1617" s="81">
        <v>9.25</v>
      </c>
      <c r="D1617" s="81">
        <v>9.4778394473212728</v>
      </c>
      <c r="E1617" s="85">
        <v>-0.22783944732127281</v>
      </c>
      <c r="F1617" s="117">
        <f t="shared" si="15"/>
        <v>1</v>
      </c>
      <c r="G1617" s="73"/>
      <c r="H1617" s="74"/>
      <c r="I1617" s="74">
        <v>-0.66557309602731074</v>
      </c>
      <c r="J1617" s="58">
        <f>$K$1337</f>
        <v>10</v>
      </c>
    </row>
    <row r="1618" spans="2:10" x14ac:dyDescent="0.3">
      <c r="B1618" s="83">
        <v>877</v>
      </c>
      <c r="C1618" s="81">
        <v>9.2949999999999999</v>
      </c>
      <c r="D1618" s="81">
        <v>9.7348774438906744</v>
      </c>
      <c r="E1618" s="85">
        <v>-0.43987744389067451</v>
      </c>
      <c r="F1618" s="117">
        <f t="shared" si="15"/>
        <v>1</v>
      </c>
      <c r="G1618" s="73"/>
      <c r="H1618" s="74"/>
      <c r="I1618" s="74">
        <v>-0.66557309602731074</v>
      </c>
      <c r="J1618" s="58">
        <v>0</v>
      </c>
    </row>
    <row r="1619" spans="2:10" x14ac:dyDescent="0.3">
      <c r="B1619" s="83">
        <v>878</v>
      </c>
      <c r="C1619" s="81">
        <v>10.234999999999999</v>
      </c>
      <c r="D1619" s="81">
        <v>10.09224078102093</v>
      </c>
      <c r="E1619" s="85">
        <v>0.1427592189790694</v>
      </c>
      <c r="F1619" s="117">
        <f t="shared" si="15"/>
        <v>1</v>
      </c>
      <c r="G1619" s="73"/>
      <c r="H1619" s="74"/>
      <c r="I1619" s="74">
        <v>-0.66057163365899207</v>
      </c>
      <c r="J1619" s="58">
        <v>0</v>
      </c>
    </row>
    <row r="1620" spans="2:10" x14ac:dyDescent="0.3">
      <c r="B1620" s="83">
        <v>879</v>
      </c>
      <c r="C1620" s="81">
        <v>9.9700000000000006</v>
      </c>
      <c r="D1620" s="81">
        <v>10.222488589350379</v>
      </c>
      <c r="E1620" s="85">
        <v>-0.25248858935037788</v>
      </c>
      <c r="F1620" s="117">
        <f t="shared" si="15"/>
        <v>1</v>
      </c>
      <c r="G1620" s="73"/>
      <c r="H1620" s="74"/>
      <c r="I1620" s="74">
        <v>-0.66057163365899207</v>
      </c>
      <c r="J1620" s="58">
        <f>$K$1337</f>
        <v>10</v>
      </c>
    </row>
    <row r="1621" spans="2:10" x14ac:dyDescent="0.3">
      <c r="B1621" s="83">
        <v>880</v>
      </c>
      <c r="C1621" s="81">
        <v>10.48</v>
      </c>
      <c r="D1621" s="81">
        <v>10.323526327420693</v>
      </c>
      <c r="E1621" s="85">
        <v>0.15647367257930789</v>
      </c>
      <c r="F1621" s="117">
        <f t="shared" si="15"/>
        <v>1</v>
      </c>
      <c r="G1621" s="73"/>
      <c r="H1621" s="74"/>
      <c r="I1621" s="74">
        <v>-0.65557017129067341</v>
      </c>
      <c r="J1621" s="58">
        <f>$K$1337</f>
        <v>10</v>
      </c>
    </row>
    <row r="1622" spans="2:10" x14ac:dyDescent="0.3">
      <c r="B1622" s="83">
        <v>882</v>
      </c>
      <c r="C1622" s="81">
        <v>4.91</v>
      </c>
      <c r="D1622" s="81">
        <v>4.6696741210024237</v>
      </c>
      <c r="E1622" s="85">
        <v>0.2403258789975764</v>
      </c>
      <c r="F1622" s="117">
        <f t="shared" si="15"/>
        <v>1</v>
      </c>
      <c r="G1622" s="73"/>
      <c r="H1622" s="74"/>
      <c r="I1622" s="74">
        <v>-0.65557017129067341</v>
      </c>
      <c r="J1622" s="58">
        <v>0</v>
      </c>
    </row>
    <row r="1623" spans="2:10" x14ac:dyDescent="0.3">
      <c r="B1623" s="83">
        <v>884</v>
      </c>
      <c r="C1623" s="81">
        <v>4.415</v>
      </c>
      <c r="D1623" s="81">
        <v>4.192776542258124</v>
      </c>
      <c r="E1623" s="85">
        <v>0.22222345774187602</v>
      </c>
      <c r="F1623" s="117">
        <f t="shared" si="15"/>
        <v>1</v>
      </c>
      <c r="G1623" s="73"/>
      <c r="H1623" s="74"/>
      <c r="I1623" s="74">
        <v>-0.65056870892235485</v>
      </c>
      <c r="J1623" s="58">
        <v>0</v>
      </c>
    </row>
    <row r="1624" spans="2:10" x14ac:dyDescent="0.3">
      <c r="B1624" s="83">
        <v>886</v>
      </c>
      <c r="C1624" s="81">
        <v>5.36</v>
      </c>
      <c r="D1624" s="81">
        <v>4.9571026571486971</v>
      </c>
      <c r="E1624" s="85">
        <v>0.40289734285130319</v>
      </c>
      <c r="F1624" s="117">
        <f t="shared" si="15"/>
        <v>1</v>
      </c>
      <c r="G1624" s="73"/>
      <c r="H1624" s="74"/>
      <c r="I1624" s="74">
        <v>-0.65056870892235485</v>
      </c>
      <c r="J1624" s="58">
        <f>$K$1337</f>
        <v>10</v>
      </c>
    </row>
    <row r="1625" spans="2:10" x14ac:dyDescent="0.3">
      <c r="B1625" s="83">
        <v>887</v>
      </c>
      <c r="C1625" s="81">
        <v>9.14</v>
      </c>
      <c r="D1625" s="81">
        <v>8.7383537847599797</v>
      </c>
      <c r="E1625" s="85">
        <v>0.40164621524002087</v>
      </c>
      <c r="F1625" s="117">
        <f t="shared" si="15"/>
        <v>1</v>
      </c>
      <c r="G1625" s="73"/>
      <c r="H1625" s="74"/>
      <c r="I1625" s="74">
        <v>-0.64556724655403619</v>
      </c>
      <c r="J1625" s="58">
        <f>$K$1337</f>
        <v>10</v>
      </c>
    </row>
    <row r="1626" spans="2:10" x14ac:dyDescent="0.3">
      <c r="B1626" s="83">
        <v>888</v>
      </c>
      <c r="C1626" s="81">
        <v>9.3550000000000004</v>
      </c>
      <c r="D1626" s="81">
        <v>9.1409706307780532</v>
      </c>
      <c r="E1626" s="85">
        <v>0.21402936922194726</v>
      </c>
      <c r="F1626" s="117">
        <f t="shared" si="15"/>
        <v>1</v>
      </c>
      <c r="G1626" s="73"/>
      <c r="H1626" s="74"/>
      <c r="I1626" s="74">
        <v>-0.64556724655403619</v>
      </c>
      <c r="J1626" s="58">
        <v>0</v>
      </c>
    </row>
    <row r="1627" spans="2:10" x14ac:dyDescent="0.3">
      <c r="B1627" s="83">
        <v>890</v>
      </c>
      <c r="C1627" s="81">
        <v>5.585</v>
      </c>
      <c r="D1627" s="81">
        <v>5.3269347139763337</v>
      </c>
      <c r="E1627" s="85">
        <v>0.2580652860236663</v>
      </c>
      <c r="F1627" s="117">
        <f t="shared" si="15"/>
        <v>1</v>
      </c>
      <c r="G1627" s="73"/>
      <c r="H1627" s="74"/>
      <c r="I1627" s="74">
        <v>-0.64056578418571752</v>
      </c>
      <c r="J1627" s="58">
        <v>0</v>
      </c>
    </row>
    <row r="1628" spans="2:10" x14ac:dyDescent="0.3">
      <c r="B1628" s="83">
        <v>891</v>
      </c>
      <c r="C1628" s="81">
        <v>6.55</v>
      </c>
      <c r="D1628" s="81">
        <v>6.205002550112221</v>
      </c>
      <c r="E1628" s="85">
        <v>0.34499744988777881</v>
      </c>
      <c r="F1628" s="117">
        <f t="shared" si="15"/>
        <v>1</v>
      </c>
      <c r="G1628" s="73"/>
      <c r="H1628" s="74"/>
      <c r="I1628" s="74">
        <v>-0.64056578418571752</v>
      </c>
      <c r="J1628" s="58">
        <f>$K$1337</f>
        <v>10</v>
      </c>
    </row>
    <row r="1629" spans="2:10" x14ac:dyDescent="0.3">
      <c r="B1629" s="83">
        <v>893</v>
      </c>
      <c r="C1629" s="81">
        <v>9.4849999999999994</v>
      </c>
      <c r="D1629" s="81">
        <v>9.5279860639828655</v>
      </c>
      <c r="E1629" s="85">
        <v>-4.2986063982866085E-2</v>
      </c>
      <c r="F1629" s="117">
        <f t="shared" si="15"/>
        <v>1</v>
      </c>
      <c r="G1629" s="73"/>
      <c r="H1629" s="74"/>
      <c r="I1629" s="74">
        <v>-0.63556432181739886</v>
      </c>
      <c r="J1629" s="58">
        <f>$K$1337</f>
        <v>10</v>
      </c>
    </row>
    <row r="1630" spans="2:10" x14ac:dyDescent="0.3">
      <c r="B1630" s="83">
        <v>894</v>
      </c>
      <c r="C1630" s="81">
        <v>10.4</v>
      </c>
      <c r="D1630" s="81">
        <v>10.074520395359745</v>
      </c>
      <c r="E1630" s="85">
        <v>0.32547960464025572</v>
      </c>
      <c r="F1630" s="117">
        <f t="shared" si="15"/>
        <v>1</v>
      </c>
      <c r="G1630" s="73"/>
      <c r="H1630" s="74"/>
      <c r="I1630" s="74">
        <v>-0.63556432181739886</v>
      </c>
      <c r="J1630" s="58">
        <v>0</v>
      </c>
    </row>
    <row r="1631" spans="2:10" x14ac:dyDescent="0.3">
      <c r="B1631" s="83">
        <v>895</v>
      </c>
      <c r="C1631" s="81">
        <v>9.44</v>
      </c>
      <c r="D1631" s="81">
        <v>9.7100552870276875</v>
      </c>
      <c r="E1631" s="85">
        <v>-0.270055287027688</v>
      </c>
      <c r="F1631" s="117">
        <f t="shared" si="15"/>
        <v>1</v>
      </c>
      <c r="G1631" s="73"/>
      <c r="H1631" s="74"/>
      <c r="I1631" s="74">
        <v>-0.63056285944908019</v>
      </c>
      <c r="J1631" s="58">
        <v>0</v>
      </c>
    </row>
    <row r="1632" spans="2:10" x14ac:dyDescent="0.3">
      <c r="B1632" s="83">
        <v>896</v>
      </c>
      <c r="C1632" s="81">
        <v>10.295</v>
      </c>
      <c r="D1632" s="81">
        <v>10.187821358249645</v>
      </c>
      <c r="E1632" s="85">
        <v>0.1071786417503553</v>
      </c>
      <c r="F1632" s="117">
        <f t="shared" si="15"/>
        <v>1</v>
      </c>
      <c r="G1632" s="73"/>
      <c r="H1632" s="74"/>
      <c r="I1632" s="74">
        <v>-0.63056285944908019</v>
      </c>
      <c r="J1632" s="58">
        <f>$K$1337</f>
        <v>10</v>
      </c>
    </row>
    <row r="1633" spans="2:10" x14ac:dyDescent="0.3">
      <c r="B1633" s="83">
        <v>897</v>
      </c>
      <c r="C1633" s="81">
        <v>9.7899999999999991</v>
      </c>
      <c r="D1633" s="81">
        <v>9.9203717046806119</v>
      </c>
      <c r="E1633" s="85">
        <v>-0.13037170468061277</v>
      </c>
      <c r="F1633" s="117">
        <f t="shared" si="15"/>
        <v>1</v>
      </c>
      <c r="G1633" s="73"/>
      <c r="H1633" s="74"/>
      <c r="I1633" s="74">
        <v>-0.62556139708076153</v>
      </c>
      <c r="J1633" s="58">
        <f>$K$1337</f>
        <v>10</v>
      </c>
    </row>
    <row r="1634" spans="2:10" x14ac:dyDescent="0.3">
      <c r="B1634" s="83">
        <v>898</v>
      </c>
      <c r="C1634" s="81">
        <v>6.5299999999999994</v>
      </c>
      <c r="D1634" s="81">
        <v>6.7248145663412586</v>
      </c>
      <c r="E1634" s="85">
        <v>-0.19481456634125927</v>
      </c>
      <c r="F1634" s="117">
        <f t="shared" si="15"/>
        <v>1</v>
      </c>
      <c r="G1634" s="73"/>
      <c r="H1634" s="74"/>
      <c r="I1634" s="74">
        <v>-0.62556139708076153</v>
      </c>
      <c r="J1634" s="58">
        <v>0</v>
      </c>
    </row>
    <row r="1635" spans="2:10" x14ac:dyDescent="0.3">
      <c r="B1635" s="83">
        <v>899</v>
      </c>
      <c r="C1635" s="81">
        <v>5.36</v>
      </c>
      <c r="D1635" s="81">
        <v>5.4004401921612866</v>
      </c>
      <c r="E1635" s="85">
        <v>-4.0440192161286248E-2</v>
      </c>
      <c r="F1635" s="117">
        <f t="shared" si="15"/>
        <v>1</v>
      </c>
      <c r="G1635" s="73"/>
      <c r="H1635" s="74"/>
      <c r="I1635" s="74">
        <v>-0.62055993471244297</v>
      </c>
      <c r="J1635" s="58">
        <v>0</v>
      </c>
    </row>
    <row r="1636" spans="2:10" x14ac:dyDescent="0.3">
      <c r="B1636" s="83">
        <v>901</v>
      </c>
      <c r="C1636" s="81">
        <v>4.3849999999999998</v>
      </c>
      <c r="D1636" s="81">
        <v>4.5306001635563149</v>
      </c>
      <c r="E1636" s="85">
        <v>-0.14560016355631511</v>
      </c>
      <c r="F1636" s="117">
        <f t="shared" si="15"/>
        <v>1</v>
      </c>
      <c r="G1636" s="73"/>
      <c r="H1636" s="74"/>
      <c r="I1636" s="74">
        <v>-0.62055993471244297</v>
      </c>
      <c r="J1636" s="58">
        <f>$K$1337</f>
        <v>10</v>
      </c>
    </row>
    <row r="1637" spans="2:10" x14ac:dyDescent="0.3">
      <c r="B1637" s="83">
        <v>902</v>
      </c>
      <c r="C1637" s="81">
        <v>4.8100000000000005</v>
      </c>
      <c r="D1637" s="81">
        <v>5.0564293704036114</v>
      </c>
      <c r="E1637" s="85">
        <v>-0.2464293704036109</v>
      </c>
      <c r="F1637" s="117">
        <f t="shared" si="15"/>
        <v>1</v>
      </c>
      <c r="G1637" s="73"/>
      <c r="H1637" s="74"/>
      <c r="I1637" s="74">
        <v>-0.61555847234412431</v>
      </c>
      <c r="J1637" s="58">
        <f>$K$1337</f>
        <v>10</v>
      </c>
    </row>
    <row r="1638" spans="2:10" x14ac:dyDescent="0.3">
      <c r="B1638" s="83">
        <v>903</v>
      </c>
      <c r="C1638" s="81">
        <v>7.0350000000000001</v>
      </c>
      <c r="D1638" s="81">
        <v>7.6277535562585843</v>
      </c>
      <c r="E1638" s="85">
        <v>-0.59275355625858417</v>
      </c>
      <c r="F1638" s="117">
        <f t="shared" si="15"/>
        <v>1</v>
      </c>
      <c r="G1638" s="73"/>
      <c r="H1638" s="74"/>
      <c r="I1638" s="74">
        <v>-0.61555847234412431</v>
      </c>
      <c r="J1638" s="58">
        <v>0</v>
      </c>
    </row>
    <row r="1639" spans="2:10" x14ac:dyDescent="0.3">
      <c r="B1639" s="83">
        <v>905</v>
      </c>
      <c r="C1639" s="81">
        <v>4.2300000000000004</v>
      </c>
      <c r="D1639" s="81">
        <v>4.1961835887992294</v>
      </c>
      <c r="E1639" s="85">
        <v>3.3816411200771057E-2</v>
      </c>
      <c r="F1639" s="117">
        <f t="shared" si="15"/>
        <v>1</v>
      </c>
      <c r="G1639" s="73"/>
      <c r="H1639" s="74"/>
      <c r="I1639" s="74">
        <v>-0.61055700997580564</v>
      </c>
      <c r="J1639" s="58">
        <v>0</v>
      </c>
    </row>
    <row r="1640" spans="2:10" x14ac:dyDescent="0.3">
      <c r="B1640" s="83">
        <v>906</v>
      </c>
      <c r="C1640" s="81">
        <v>4.42</v>
      </c>
      <c r="D1640" s="81">
        <v>4.2975944252626741</v>
      </c>
      <c r="E1640" s="85">
        <v>0.12240557473732583</v>
      </c>
      <c r="F1640" s="117">
        <f t="shared" si="15"/>
        <v>1</v>
      </c>
      <c r="G1640" s="73"/>
      <c r="H1640" s="74"/>
      <c r="I1640" s="74">
        <v>-0.61055700997580564</v>
      </c>
      <c r="J1640" s="58">
        <f>$K$1337</f>
        <v>10</v>
      </c>
    </row>
    <row r="1641" spans="2:10" x14ac:dyDescent="0.3">
      <c r="B1641" s="83">
        <v>907</v>
      </c>
      <c r="C1641" s="81">
        <v>5.7750000000000004</v>
      </c>
      <c r="D1641" s="81">
        <v>5.8045051259483067</v>
      </c>
      <c r="E1641" s="85">
        <v>-2.9505125948306343E-2</v>
      </c>
      <c r="F1641" s="117">
        <f t="shared" si="15"/>
        <v>1</v>
      </c>
      <c r="G1641" s="73"/>
      <c r="H1641" s="74"/>
      <c r="I1641" s="74">
        <v>-0.60555554760748698</v>
      </c>
      <c r="J1641" s="58">
        <f>$K$1337</f>
        <v>10</v>
      </c>
    </row>
    <row r="1642" spans="2:10" x14ac:dyDescent="0.3">
      <c r="B1642" s="83">
        <v>908</v>
      </c>
      <c r="C1642" s="81">
        <v>8.9350000000000005</v>
      </c>
      <c r="D1642" s="81">
        <v>8.8545621464296218</v>
      </c>
      <c r="E1642" s="85">
        <v>8.0437853570378692E-2</v>
      </c>
      <c r="F1642" s="117">
        <f t="shared" si="15"/>
        <v>1</v>
      </c>
      <c r="G1642" s="73"/>
      <c r="H1642" s="74"/>
      <c r="I1642" s="74">
        <v>-0.60555554760748698</v>
      </c>
      <c r="J1642" s="58">
        <v>0</v>
      </c>
    </row>
    <row r="1643" spans="2:10" x14ac:dyDescent="0.3">
      <c r="B1643" s="83">
        <v>909</v>
      </c>
      <c r="C1643" s="81">
        <v>9.65</v>
      </c>
      <c r="D1643" s="81">
        <v>9.5130361182426544</v>
      </c>
      <c r="E1643" s="85">
        <v>0.13696388175734597</v>
      </c>
      <c r="F1643" s="117">
        <f t="shared" si="15"/>
        <v>1</v>
      </c>
      <c r="G1643" s="73"/>
      <c r="H1643" s="74"/>
      <c r="I1643" s="74">
        <v>-0.60055408523916831</v>
      </c>
      <c r="J1643" s="58">
        <v>0</v>
      </c>
    </row>
    <row r="1644" spans="2:10" x14ac:dyDescent="0.3">
      <c r="B1644" s="83">
        <v>910</v>
      </c>
      <c r="C1644" s="81">
        <v>9.8150000000000013</v>
      </c>
      <c r="D1644" s="81">
        <v>9.6743241440421848</v>
      </c>
      <c r="E1644" s="85">
        <v>0.14067585595781651</v>
      </c>
      <c r="F1644" s="117">
        <f t="shared" ref="F1644:F1707" si="16">IF(E1644&lt;-1,0,IF(E1644&gt;0.5,0,1))</f>
        <v>1</v>
      </c>
      <c r="G1644" s="73"/>
      <c r="H1644" s="74"/>
      <c r="I1644" s="74">
        <v>-0.60055408523916831</v>
      </c>
      <c r="J1644" s="58">
        <f>$K$1337</f>
        <v>10</v>
      </c>
    </row>
    <row r="1645" spans="2:10" x14ac:dyDescent="0.3">
      <c r="B1645" s="83">
        <v>911</v>
      </c>
      <c r="C1645" s="81">
        <v>10.074999999999999</v>
      </c>
      <c r="D1645" s="81">
        <v>9.8641974656889424</v>
      </c>
      <c r="E1645" s="85">
        <v>0.21080253431105689</v>
      </c>
      <c r="F1645" s="117">
        <f t="shared" si="16"/>
        <v>1</v>
      </c>
      <c r="G1645" s="73"/>
      <c r="H1645" s="74"/>
      <c r="I1645" s="74">
        <v>-0.59555262287084965</v>
      </c>
      <c r="J1645" s="58">
        <f>$K$1337</f>
        <v>10</v>
      </c>
    </row>
    <row r="1646" spans="2:10" x14ac:dyDescent="0.3">
      <c r="B1646" s="83">
        <v>912</v>
      </c>
      <c r="C1646" s="81">
        <v>10.24</v>
      </c>
      <c r="D1646" s="81">
        <v>10.133078989779053</v>
      </c>
      <c r="E1646" s="85">
        <v>0.10692101022094747</v>
      </c>
      <c r="F1646" s="117">
        <f t="shared" si="16"/>
        <v>1</v>
      </c>
      <c r="G1646" s="73"/>
      <c r="H1646" s="74"/>
      <c r="I1646" s="74">
        <v>-0.59555262287084965</v>
      </c>
      <c r="J1646" s="58">
        <v>0</v>
      </c>
    </row>
    <row r="1647" spans="2:10" x14ac:dyDescent="0.3">
      <c r="B1647" s="83">
        <v>913</v>
      </c>
      <c r="C1647" s="81">
        <v>10.254999999999999</v>
      </c>
      <c r="D1647" s="81">
        <v>10.013620173859113</v>
      </c>
      <c r="E1647" s="85">
        <v>0.24137982614088571</v>
      </c>
      <c r="F1647" s="117">
        <f t="shared" si="16"/>
        <v>1</v>
      </c>
      <c r="G1647" s="73"/>
      <c r="H1647" s="74"/>
      <c r="I1647" s="74">
        <v>-0.59055116050253109</v>
      </c>
      <c r="J1647" s="58">
        <v>0</v>
      </c>
    </row>
    <row r="1648" spans="2:10" x14ac:dyDescent="0.3">
      <c r="B1648" s="83">
        <v>914</v>
      </c>
      <c r="C1648" s="81">
        <v>4.17</v>
      </c>
      <c r="D1648" s="81">
        <v>4.1935864660548106</v>
      </c>
      <c r="E1648" s="85">
        <v>-2.3586466054810629E-2</v>
      </c>
      <c r="F1648" s="117">
        <f t="shared" si="16"/>
        <v>1</v>
      </c>
      <c r="G1648" s="73"/>
      <c r="H1648" s="74"/>
      <c r="I1648" s="74">
        <v>-0.59055116050253109</v>
      </c>
      <c r="J1648" s="58">
        <f>$K$1337</f>
        <v>10</v>
      </c>
    </row>
    <row r="1649" spans="2:10" x14ac:dyDescent="0.3">
      <c r="B1649" s="83">
        <v>915</v>
      </c>
      <c r="C1649" s="81">
        <v>4.2149999999999999</v>
      </c>
      <c r="D1649" s="81">
        <v>4.2764590872722961</v>
      </c>
      <c r="E1649" s="85">
        <v>-6.1459087272296209E-2</v>
      </c>
      <c r="F1649" s="117">
        <f t="shared" si="16"/>
        <v>1</v>
      </c>
      <c r="G1649" s="73"/>
      <c r="H1649" s="74"/>
      <c r="I1649" s="74">
        <v>-0.58554969813421243</v>
      </c>
      <c r="J1649" s="58">
        <f>$K$1337</f>
        <v>10</v>
      </c>
    </row>
    <row r="1650" spans="2:10" x14ac:dyDescent="0.3">
      <c r="B1650" s="83">
        <v>918</v>
      </c>
      <c r="C1650" s="81">
        <v>5.24</v>
      </c>
      <c r="D1650" s="81">
        <v>5.3666789796663705</v>
      </c>
      <c r="E1650" s="85">
        <v>-0.12667897966637032</v>
      </c>
      <c r="F1650" s="117">
        <f t="shared" si="16"/>
        <v>1</v>
      </c>
      <c r="G1650" s="73"/>
      <c r="H1650" s="74"/>
      <c r="I1650" s="74">
        <v>-0.58554969813421243</v>
      </c>
      <c r="J1650" s="58">
        <v>0</v>
      </c>
    </row>
    <row r="1651" spans="2:10" x14ac:dyDescent="0.3">
      <c r="B1651" s="83">
        <v>919</v>
      </c>
      <c r="C1651" s="81">
        <v>5.7449999999999992</v>
      </c>
      <c r="D1651" s="81">
        <v>5.740384641105857</v>
      </c>
      <c r="E1651" s="85">
        <v>4.6153588941422186E-3</v>
      </c>
      <c r="F1651" s="117">
        <f t="shared" si="16"/>
        <v>1</v>
      </c>
      <c r="G1651" s="73"/>
      <c r="H1651" s="74"/>
      <c r="I1651" s="74">
        <v>-0.58054823576589376</v>
      </c>
      <c r="J1651" s="58">
        <v>0</v>
      </c>
    </row>
    <row r="1652" spans="2:10" x14ac:dyDescent="0.3">
      <c r="B1652" s="83">
        <v>920</v>
      </c>
      <c r="C1652" s="81">
        <v>6.5549999999999997</v>
      </c>
      <c r="D1652" s="81">
        <v>6.622874497289251</v>
      </c>
      <c r="E1652" s="85">
        <v>-6.7874497289251323E-2</v>
      </c>
      <c r="F1652" s="117">
        <f t="shared" si="16"/>
        <v>1</v>
      </c>
      <c r="G1652" s="73"/>
      <c r="H1652" s="74"/>
      <c r="I1652" s="74">
        <v>-0.58054823576589376</v>
      </c>
      <c r="J1652" s="58">
        <f>$K$1337</f>
        <v>10</v>
      </c>
    </row>
    <row r="1653" spans="2:10" x14ac:dyDescent="0.3">
      <c r="B1653" s="83">
        <v>922</v>
      </c>
      <c r="C1653" s="81">
        <v>7.9550000000000001</v>
      </c>
      <c r="D1653" s="81">
        <v>8.3750806007789791</v>
      </c>
      <c r="E1653" s="85">
        <v>-0.42008060077897902</v>
      </c>
      <c r="F1653" s="117">
        <f t="shared" si="16"/>
        <v>1</v>
      </c>
      <c r="G1653" s="73"/>
      <c r="H1653" s="74"/>
      <c r="I1653" s="74">
        <v>-0.5755467733975751</v>
      </c>
      <c r="J1653" s="58">
        <f>$K$1337</f>
        <v>10</v>
      </c>
    </row>
    <row r="1654" spans="2:10" x14ac:dyDescent="0.3">
      <c r="B1654" s="83">
        <v>923</v>
      </c>
      <c r="C1654" s="81">
        <v>8.5850000000000009</v>
      </c>
      <c r="D1654" s="81">
        <v>8.8914734434751477</v>
      </c>
      <c r="E1654" s="85">
        <v>-0.30647344347514682</v>
      </c>
      <c r="F1654" s="117">
        <f t="shared" si="16"/>
        <v>1</v>
      </c>
      <c r="G1654" s="73"/>
      <c r="H1654" s="74"/>
      <c r="I1654" s="74">
        <v>-0.5755467733975751</v>
      </c>
      <c r="J1654" s="58">
        <v>0</v>
      </c>
    </row>
    <row r="1655" spans="2:10" x14ac:dyDescent="0.3">
      <c r="B1655" s="83">
        <v>924</v>
      </c>
      <c r="C1655" s="81">
        <v>8.82</v>
      </c>
      <c r="D1655" s="81">
        <v>9.2313650316533415</v>
      </c>
      <c r="E1655" s="85">
        <v>-0.41136503165334126</v>
      </c>
      <c r="F1655" s="117">
        <f t="shared" si="16"/>
        <v>1</v>
      </c>
      <c r="G1655" s="73"/>
      <c r="H1655" s="74"/>
      <c r="I1655" s="74">
        <v>-0.57054531102925643</v>
      </c>
      <c r="J1655" s="58">
        <v>0</v>
      </c>
    </row>
    <row r="1656" spans="2:10" x14ac:dyDescent="0.3">
      <c r="B1656" s="83">
        <v>926</v>
      </c>
      <c r="C1656" s="81">
        <v>9.4149999999999991</v>
      </c>
      <c r="D1656" s="81">
        <v>9.8453164122162971</v>
      </c>
      <c r="E1656" s="85">
        <v>-0.43031641221629791</v>
      </c>
      <c r="F1656" s="117">
        <f t="shared" si="16"/>
        <v>1</v>
      </c>
      <c r="G1656" s="73"/>
      <c r="H1656" s="74"/>
      <c r="I1656" s="74">
        <v>-0.57054531102925643</v>
      </c>
      <c r="J1656" s="58">
        <f>$K$1337</f>
        <v>10</v>
      </c>
    </row>
    <row r="1657" spans="2:10" x14ac:dyDescent="0.3">
      <c r="B1657" s="83">
        <v>927</v>
      </c>
      <c r="C1657" s="81">
        <v>9.0949999999999989</v>
      </c>
      <c r="D1657" s="81">
        <v>10.043576020006689</v>
      </c>
      <c r="E1657" s="85">
        <v>-0.94857602000669061</v>
      </c>
      <c r="F1657" s="117">
        <f t="shared" si="16"/>
        <v>1</v>
      </c>
      <c r="G1657" s="73"/>
      <c r="H1657" s="74"/>
      <c r="I1657" s="74">
        <v>-0.57054531102925643</v>
      </c>
      <c r="J1657" s="58">
        <f>$K$1337</f>
        <v>10</v>
      </c>
    </row>
    <row r="1658" spans="2:10" x14ac:dyDescent="0.3">
      <c r="B1658" s="83">
        <v>928</v>
      </c>
      <c r="C1658" s="81">
        <v>9.16</v>
      </c>
      <c r="D1658" s="81">
        <v>10.300302134829881</v>
      </c>
      <c r="E1658" s="85">
        <v>-1.1403021348298807</v>
      </c>
      <c r="F1658" s="117">
        <f t="shared" si="16"/>
        <v>0</v>
      </c>
      <c r="G1658" s="73"/>
      <c r="H1658" s="74"/>
      <c r="I1658" s="74">
        <v>-0.57054531102925643</v>
      </c>
      <c r="J1658" s="58">
        <v>0</v>
      </c>
    </row>
    <row r="1659" spans="2:10" x14ac:dyDescent="0.3">
      <c r="B1659" s="83">
        <v>930</v>
      </c>
      <c r="C1659" s="81">
        <v>8.9600000000000009</v>
      </c>
      <c r="D1659" s="81">
        <v>8.6047370763461508</v>
      </c>
      <c r="E1659" s="85">
        <v>0.35526292365385004</v>
      </c>
      <c r="F1659" s="117">
        <f t="shared" si="16"/>
        <v>1</v>
      </c>
      <c r="G1659" s="73"/>
      <c r="H1659" s="74"/>
      <c r="I1659" s="74">
        <v>-0.57054531102925643</v>
      </c>
      <c r="J1659" s="58">
        <v>0</v>
      </c>
    </row>
    <row r="1660" spans="2:10" x14ac:dyDescent="0.3">
      <c r="B1660" s="83">
        <v>931</v>
      </c>
      <c r="C1660" s="81">
        <v>9.15</v>
      </c>
      <c r="D1660" s="81">
        <v>9.2089307884807212</v>
      </c>
      <c r="E1660" s="85">
        <v>-5.8930788480720864E-2</v>
      </c>
      <c r="F1660" s="117">
        <f t="shared" si="16"/>
        <v>1</v>
      </c>
      <c r="G1660" s="73"/>
      <c r="H1660" s="74"/>
      <c r="I1660" s="74">
        <v>-0.57054531102925643</v>
      </c>
      <c r="J1660" s="58">
        <f>$K$1338</f>
        <v>32</v>
      </c>
    </row>
    <row r="1661" spans="2:10" x14ac:dyDescent="0.3">
      <c r="B1661" s="83">
        <v>932</v>
      </c>
      <c r="C1661" s="81">
        <v>9.2750000000000004</v>
      </c>
      <c r="D1661" s="81">
        <v>9.459414103245102</v>
      </c>
      <c r="E1661" s="85">
        <v>-0.18441410324510166</v>
      </c>
      <c r="F1661" s="117">
        <f t="shared" si="16"/>
        <v>1</v>
      </c>
      <c r="G1661" s="73"/>
      <c r="H1661" s="74"/>
      <c r="I1661" s="74">
        <v>-0.56554384866093776</v>
      </c>
      <c r="J1661" s="58">
        <f>$K$1338</f>
        <v>32</v>
      </c>
    </row>
    <row r="1662" spans="2:10" x14ac:dyDescent="0.3">
      <c r="B1662" s="83">
        <v>933</v>
      </c>
      <c r="C1662" s="81">
        <v>8.39</v>
      </c>
      <c r="D1662" s="81">
        <v>8.0940863227695719</v>
      </c>
      <c r="E1662" s="85">
        <v>0.29591367723042872</v>
      </c>
      <c r="F1662" s="117">
        <f t="shared" si="16"/>
        <v>1</v>
      </c>
      <c r="G1662" s="73"/>
      <c r="H1662" s="74"/>
      <c r="I1662" s="74">
        <v>-0.56554384866093776</v>
      </c>
      <c r="J1662" s="58">
        <v>0</v>
      </c>
    </row>
    <row r="1663" spans="2:10" x14ac:dyDescent="0.3">
      <c r="B1663" s="83">
        <v>934</v>
      </c>
      <c r="C1663" s="81">
        <v>5.38</v>
      </c>
      <c r="D1663" s="81">
        <v>5.1686199852578802</v>
      </c>
      <c r="E1663" s="85">
        <v>0.21138001474211965</v>
      </c>
      <c r="F1663" s="117">
        <f t="shared" si="16"/>
        <v>1</v>
      </c>
      <c r="G1663" s="73"/>
      <c r="H1663" s="74"/>
      <c r="I1663" s="74">
        <v>-0.56054238629261921</v>
      </c>
      <c r="J1663" s="58">
        <v>0</v>
      </c>
    </row>
    <row r="1664" spans="2:10" x14ac:dyDescent="0.3">
      <c r="B1664" s="83">
        <v>935</v>
      </c>
      <c r="C1664" s="81">
        <v>5.6550000000000002</v>
      </c>
      <c r="D1664" s="81">
        <v>5.4322077560486939</v>
      </c>
      <c r="E1664" s="85">
        <v>0.22279224395130637</v>
      </c>
      <c r="F1664" s="117">
        <f t="shared" si="16"/>
        <v>1</v>
      </c>
      <c r="G1664" s="73"/>
      <c r="H1664" s="74"/>
      <c r="I1664" s="74">
        <v>-0.56054238629261921</v>
      </c>
      <c r="J1664" s="58">
        <f>$K$1338</f>
        <v>32</v>
      </c>
    </row>
    <row r="1665" spans="2:10" x14ac:dyDescent="0.3">
      <c r="B1665" s="83">
        <v>938</v>
      </c>
      <c r="C1665" s="81">
        <v>4.3650000000000002</v>
      </c>
      <c r="D1665" s="81">
        <v>4.5357541521614344</v>
      </c>
      <c r="E1665" s="85">
        <v>-0.17075415216143419</v>
      </c>
      <c r="F1665" s="117">
        <f t="shared" si="16"/>
        <v>1</v>
      </c>
      <c r="G1665" s="73"/>
      <c r="H1665" s="74"/>
      <c r="I1665" s="74">
        <v>-0.55554092392430054</v>
      </c>
      <c r="J1665" s="58">
        <f>$K$1338</f>
        <v>32</v>
      </c>
    </row>
    <row r="1666" spans="2:10" x14ac:dyDescent="0.3">
      <c r="B1666" s="83">
        <v>940</v>
      </c>
      <c r="C1666" s="81">
        <v>6.17</v>
      </c>
      <c r="D1666" s="81">
        <v>6.0672632101855237</v>
      </c>
      <c r="E1666" s="85">
        <v>0.1027367898144762</v>
      </c>
      <c r="F1666" s="117">
        <f t="shared" si="16"/>
        <v>1</v>
      </c>
      <c r="G1666" s="73"/>
      <c r="H1666" s="74"/>
      <c r="I1666" s="74">
        <v>-0.55554092392430054</v>
      </c>
      <c r="J1666" s="58">
        <v>0</v>
      </c>
    </row>
    <row r="1667" spans="2:10" x14ac:dyDescent="0.3">
      <c r="B1667" s="83">
        <v>941</v>
      </c>
      <c r="C1667" s="81">
        <v>7.58</v>
      </c>
      <c r="D1667" s="81">
        <v>7.4414132319769362</v>
      </c>
      <c r="E1667" s="85">
        <v>0.13858676802306391</v>
      </c>
      <c r="F1667" s="117">
        <f t="shared" si="16"/>
        <v>1</v>
      </c>
      <c r="G1667" s="73"/>
      <c r="H1667" s="74"/>
      <c r="I1667" s="74">
        <v>-0.55053946155598188</v>
      </c>
      <c r="J1667" s="58">
        <v>0</v>
      </c>
    </row>
    <row r="1668" spans="2:10" x14ac:dyDescent="0.3">
      <c r="B1668" s="83">
        <v>943</v>
      </c>
      <c r="C1668" s="81">
        <v>4.2650000000000006</v>
      </c>
      <c r="D1668" s="81">
        <v>4.3554864217635956</v>
      </c>
      <c r="E1668" s="85">
        <v>-9.0486421763595004E-2</v>
      </c>
      <c r="F1668" s="117">
        <f t="shared" si="16"/>
        <v>1</v>
      </c>
      <c r="G1668" s="73"/>
      <c r="H1668" s="74"/>
      <c r="I1668" s="74">
        <v>-0.55053946155598188</v>
      </c>
      <c r="J1668" s="58">
        <f>$K$1338</f>
        <v>32</v>
      </c>
    </row>
    <row r="1669" spans="2:10" x14ac:dyDescent="0.3">
      <c r="B1669" s="83">
        <v>947</v>
      </c>
      <c r="C1669" s="81">
        <v>4.3100000000000005</v>
      </c>
      <c r="D1669" s="81">
        <v>4.3795061513191422</v>
      </c>
      <c r="E1669" s="85">
        <v>-6.9506151319141729E-2</v>
      </c>
      <c r="F1669" s="117">
        <f t="shared" si="16"/>
        <v>1</v>
      </c>
      <c r="G1669" s="73"/>
      <c r="H1669" s="74"/>
      <c r="I1669" s="74">
        <v>-0.54553799918766321</v>
      </c>
      <c r="J1669" s="58">
        <f>$K$1338</f>
        <v>32</v>
      </c>
    </row>
    <row r="1670" spans="2:10" x14ac:dyDescent="0.3">
      <c r="B1670" s="83">
        <v>948</v>
      </c>
      <c r="C1670" s="81">
        <v>4.3849999999999998</v>
      </c>
      <c r="D1670" s="81">
        <v>4.5063332206828441</v>
      </c>
      <c r="E1670" s="85">
        <v>-0.12133322068284436</v>
      </c>
      <c r="F1670" s="117">
        <f t="shared" si="16"/>
        <v>1</v>
      </c>
      <c r="G1670" s="73"/>
      <c r="H1670" s="74"/>
      <c r="I1670" s="74">
        <v>-0.54553799918766321</v>
      </c>
      <c r="J1670" s="58">
        <v>0</v>
      </c>
    </row>
    <row r="1671" spans="2:10" x14ac:dyDescent="0.3">
      <c r="B1671" s="83">
        <v>950</v>
      </c>
      <c r="C1671" s="81">
        <v>5.09</v>
      </c>
      <c r="D1671" s="81">
        <v>5.2198902374459344</v>
      </c>
      <c r="E1671" s="85">
        <v>-0.12989023744593453</v>
      </c>
      <c r="F1671" s="117">
        <f t="shared" si="16"/>
        <v>1</v>
      </c>
      <c r="G1671" s="73"/>
      <c r="H1671" s="74"/>
      <c r="I1671" s="74">
        <v>-0.54053653681934455</v>
      </c>
      <c r="J1671" s="58">
        <v>0</v>
      </c>
    </row>
    <row r="1672" spans="2:10" x14ac:dyDescent="0.3">
      <c r="B1672" s="83">
        <v>952</v>
      </c>
      <c r="C1672" s="81">
        <v>5.85</v>
      </c>
      <c r="D1672" s="81">
        <v>5.7940751072372043</v>
      </c>
      <c r="E1672" s="85">
        <v>5.5924892762795331E-2</v>
      </c>
      <c r="F1672" s="117">
        <f t="shared" si="16"/>
        <v>1</v>
      </c>
      <c r="G1672" s="73"/>
      <c r="H1672" s="74"/>
      <c r="I1672" s="74">
        <v>-0.54053653681934455</v>
      </c>
      <c r="J1672" s="58">
        <f>$K$1338</f>
        <v>32</v>
      </c>
    </row>
    <row r="1673" spans="2:10" x14ac:dyDescent="0.3">
      <c r="B1673" s="83">
        <v>953</v>
      </c>
      <c r="C1673" s="81">
        <v>6.6999999999999993</v>
      </c>
      <c r="D1673" s="81">
        <v>6.5833166619997039</v>
      </c>
      <c r="E1673" s="85">
        <v>0.1166833380002954</v>
      </c>
      <c r="F1673" s="117">
        <f t="shared" si="16"/>
        <v>1</v>
      </c>
      <c r="G1673" s="73"/>
      <c r="H1673" s="74"/>
      <c r="I1673" s="74">
        <v>-0.53553507445102588</v>
      </c>
      <c r="J1673" s="58">
        <f>$K$1338</f>
        <v>32</v>
      </c>
    </row>
    <row r="1674" spans="2:10" x14ac:dyDescent="0.3">
      <c r="B1674" s="83">
        <v>954</v>
      </c>
      <c r="C1674" s="81">
        <v>7.42</v>
      </c>
      <c r="D1674" s="81">
        <v>7.3228139271269992</v>
      </c>
      <c r="E1674" s="85">
        <v>9.7186072873000739E-2</v>
      </c>
      <c r="F1674" s="117">
        <f t="shared" si="16"/>
        <v>1</v>
      </c>
      <c r="G1674" s="73"/>
      <c r="H1674" s="74"/>
      <c r="I1674" s="74">
        <v>-0.53553507445102588</v>
      </c>
      <c r="J1674" s="58">
        <v>0</v>
      </c>
    </row>
    <row r="1675" spans="2:10" x14ac:dyDescent="0.3">
      <c r="B1675" s="83">
        <v>955</v>
      </c>
      <c r="C1675" s="81">
        <v>8.3450000000000006</v>
      </c>
      <c r="D1675" s="81">
        <v>7.9943535648301118</v>
      </c>
      <c r="E1675" s="85">
        <v>0.3506464351698888</v>
      </c>
      <c r="F1675" s="117">
        <f t="shared" si="16"/>
        <v>1</v>
      </c>
      <c r="G1675" s="73"/>
      <c r="H1675" s="74"/>
      <c r="I1675" s="74">
        <v>-0.53053361208270733</v>
      </c>
      <c r="J1675" s="58">
        <v>0</v>
      </c>
    </row>
    <row r="1676" spans="2:10" x14ac:dyDescent="0.3">
      <c r="B1676" s="83">
        <v>956</v>
      </c>
      <c r="C1676" s="81">
        <v>8.8649999999999984</v>
      </c>
      <c r="D1676" s="81">
        <v>8.5309898544560969</v>
      </c>
      <c r="E1676" s="85">
        <v>0.33401014554390152</v>
      </c>
      <c r="F1676" s="117">
        <f t="shared" si="16"/>
        <v>1</v>
      </c>
      <c r="G1676" s="73"/>
      <c r="H1676" s="74"/>
      <c r="I1676" s="74">
        <v>-0.53053361208270733</v>
      </c>
      <c r="J1676" s="58">
        <f>$K$1338</f>
        <v>32</v>
      </c>
    </row>
    <row r="1677" spans="2:10" x14ac:dyDescent="0.3">
      <c r="B1677" s="83">
        <v>958</v>
      </c>
      <c r="C1677" s="81">
        <v>9.61</v>
      </c>
      <c r="D1677" s="81">
        <v>9.3601245392216139</v>
      </c>
      <c r="E1677" s="85">
        <v>0.24987546077838552</v>
      </c>
      <c r="F1677" s="117">
        <f t="shared" si="16"/>
        <v>1</v>
      </c>
      <c r="G1677" s="73"/>
      <c r="H1677" s="74"/>
      <c r="I1677" s="74">
        <v>-0.52553214971438866</v>
      </c>
      <c r="J1677" s="58">
        <f>$K$1338</f>
        <v>32</v>
      </c>
    </row>
    <row r="1678" spans="2:10" x14ac:dyDescent="0.3">
      <c r="B1678" s="83">
        <v>959</v>
      </c>
      <c r="C1678" s="81">
        <v>9.9499999999999993</v>
      </c>
      <c r="D1678" s="81">
        <v>9.5186273308077656</v>
      </c>
      <c r="E1678" s="85">
        <v>0.43137266919223372</v>
      </c>
      <c r="F1678" s="117">
        <f t="shared" si="16"/>
        <v>1</v>
      </c>
      <c r="G1678" s="73"/>
      <c r="H1678" s="74"/>
      <c r="I1678" s="74">
        <v>-0.52553214971438866</v>
      </c>
      <c r="J1678" s="58">
        <v>0</v>
      </c>
    </row>
    <row r="1679" spans="2:10" x14ac:dyDescent="0.3">
      <c r="B1679" s="83">
        <v>960</v>
      </c>
      <c r="C1679" s="81">
        <v>9.7249999999999996</v>
      </c>
      <c r="D1679" s="81">
        <v>9.6130288668885537</v>
      </c>
      <c r="E1679" s="85">
        <v>0.11197113311144591</v>
      </c>
      <c r="F1679" s="117">
        <f t="shared" si="16"/>
        <v>1</v>
      </c>
      <c r="G1679" s="73"/>
      <c r="H1679" s="74"/>
      <c r="I1679" s="74">
        <v>-0.52053068734607</v>
      </c>
      <c r="J1679" s="58">
        <v>0</v>
      </c>
    </row>
    <row r="1680" spans="2:10" x14ac:dyDescent="0.3">
      <c r="B1680" s="83">
        <v>961</v>
      </c>
      <c r="C1680" s="81">
        <v>9.8849999999999998</v>
      </c>
      <c r="D1680" s="81">
        <v>9.6489738350952496</v>
      </c>
      <c r="E1680" s="85">
        <v>0.23602616490475015</v>
      </c>
      <c r="F1680" s="117">
        <f t="shared" si="16"/>
        <v>1</v>
      </c>
      <c r="G1680" s="73"/>
      <c r="H1680" s="74"/>
      <c r="I1680" s="74">
        <v>-0.52053068734607</v>
      </c>
      <c r="J1680" s="58">
        <f>$K$1338</f>
        <v>32</v>
      </c>
    </row>
    <row r="1681" spans="2:10" x14ac:dyDescent="0.3">
      <c r="B1681" s="83">
        <v>962</v>
      </c>
      <c r="C1681" s="81">
        <v>10.074999999999999</v>
      </c>
      <c r="D1681" s="81">
        <v>9.792919117341178</v>
      </c>
      <c r="E1681" s="85">
        <v>0.28208088265882125</v>
      </c>
      <c r="F1681" s="117">
        <f t="shared" si="16"/>
        <v>1</v>
      </c>
      <c r="G1681" s="73"/>
      <c r="H1681" s="74"/>
      <c r="I1681" s="74">
        <v>-0.51552922497775133</v>
      </c>
      <c r="J1681" s="58">
        <f>$K$1338</f>
        <v>32</v>
      </c>
    </row>
    <row r="1682" spans="2:10" x14ac:dyDescent="0.3">
      <c r="B1682" s="83">
        <v>963</v>
      </c>
      <c r="C1682" s="81">
        <v>4.4000000000000004</v>
      </c>
      <c r="D1682" s="81">
        <v>4.1389417780718372</v>
      </c>
      <c r="E1682" s="85">
        <v>0.26105822192816319</v>
      </c>
      <c r="F1682" s="117">
        <f t="shared" si="16"/>
        <v>1</v>
      </c>
      <c r="G1682" s="73"/>
      <c r="H1682" s="74"/>
      <c r="I1682" s="74">
        <v>-0.51552922497775133</v>
      </c>
      <c r="J1682" s="58">
        <v>0</v>
      </c>
    </row>
    <row r="1683" spans="2:10" x14ac:dyDescent="0.3">
      <c r="B1683" s="83">
        <v>964</v>
      </c>
      <c r="C1683" s="81">
        <v>4.3550000000000004</v>
      </c>
      <c r="D1683" s="81">
        <v>4.2395739299727229</v>
      </c>
      <c r="E1683" s="85">
        <v>0.11542607002727756</v>
      </c>
      <c r="F1683" s="117">
        <f t="shared" si="16"/>
        <v>1</v>
      </c>
      <c r="G1683" s="73"/>
      <c r="H1683" s="74"/>
      <c r="I1683" s="74">
        <v>-0.51052776260943267</v>
      </c>
      <c r="J1683" s="58">
        <v>0</v>
      </c>
    </row>
    <row r="1684" spans="2:10" x14ac:dyDescent="0.3">
      <c r="B1684" s="83">
        <v>965</v>
      </c>
      <c r="C1684" s="81">
        <v>4.21</v>
      </c>
      <c r="D1684" s="81">
        <v>4.4548614880423418</v>
      </c>
      <c r="E1684" s="85">
        <v>-0.24486148804234187</v>
      </c>
      <c r="F1684" s="117">
        <f t="shared" si="16"/>
        <v>1</v>
      </c>
      <c r="G1684" s="73"/>
      <c r="H1684" s="74"/>
      <c r="I1684" s="74">
        <v>-0.51052776260943267</v>
      </c>
      <c r="J1684" s="58">
        <f>$K$1338</f>
        <v>32</v>
      </c>
    </row>
    <row r="1685" spans="2:10" x14ac:dyDescent="0.3">
      <c r="B1685" s="83">
        <v>966</v>
      </c>
      <c r="C1685" s="81">
        <v>4.59</v>
      </c>
      <c r="D1685" s="81">
        <v>4.8353053914442228</v>
      </c>
      <c r="E1685" s="85">
        <v>-0.24530539144422292</v>
      </c>
      <c r="F1685" s="117">
        <f t="shared" si="16"/>
        <v>1</v>
      </c>
      <c r="G1685" s="73"/>
      <c r="H1685" s="74"/>
      <c r="I1685" s="74">
        <v>-0.505526300241114</v>
      </c>
      <c r="J1685" s="58">
        <f>$K$1338</f>
        <v>32</v>
      </c>
    </row>
    <row r="1686" spans="2:10" x14ac:dyDescent="0.3">
      <c r="B1686" s="83">
        <v>971</v>
      </c>
      <c r="C1686" s="81">
        <v>7.99</v>
      </c>
      <c r="D1686" s="81">
        <v>8.6134238948860045</v>
      </c>
      <c r="E1686" s="85">
        <v>-0.62342389488600425</v>
      </c>
      <c r="F1686" s="117">
        <f t="shared" si="16"/>
        <v>1</v>
      </c>
      <c r="G1686" s="73"/>
      <c r="H1686" s="74"/>
      <c r="I1686" s="74">
        <v>-0.505526300241114</v>
      </c>
      <c r="J1686" s="58">
        <v>0</v>
      </c>
    </row>
    <row r="1687" spans="2:10" x14ac:dyDescent="0.3">
      <c r="B1687" s="83">
        <v>972</v>
      </c>
      <c r="C1687" s="81">
        <v>9.3949999999999996</v>
      </c>
      <c r="D1687" s="81">
        <v>9.9235694395110414</v>
      </c>
      <c r="E1687" s="85">
        <v>-0.52856943951104185</v>
      </c>
      <c r="F1687" s="117">
        <f t="shared" si="16"/>
        <v>1</v>
      </c>
      <c r="G1687" s="73"/>
      <c r="H1687" s="74"/>
      <c r="I1687" s="74">
        <v>-0.50052483787279545</v>
      </c>
      <c r="J1687" s="58">
        <v>0</v>
      </c>
    </row>
    <row r="1688" spans="2:10" x14ac:dyDescent="0.3">
      <c r="B1688" s="83">
        <v>973</v>
      </c>
      <c r="C1688" s="81">
        <v>9.41</v>
      </c>
      <c r="D1688" s="81">
        <v>9.4411461628247544</v>
      </c>
      <c r="E1688" s="85">
        <v>-3.1146162824754242E-2</v>
      </c>
      <c r="F1688" s="117">
        <f t="shared" si="16"/>
        <v>1</v>
      </c>
      <c r="G1688" s="73"/>
      <c r="H1688" s="74"/>
      <c r="I1688" s="74">
        <v>-0.50052483787279545</v>
      </c>
      <c r="J1688" s="58">
        <f>$K$1338</f>
        <v>32</v>
      </c>
    </row>
    <row r="1689" spans="2:10" x14ac:dyDescent="0.3">
      <c r="B1689" s="83">
        <v>974</v>
      </c>
      <c r="C1689" s="81">
        <v>10.295</v>
      </c>
      <c r="D1689" s="81">
        <v>10.269016780318662</v>
      </c>
      <c r="E1689" s="85">
        <v>2.5983219681338099E-2</v>
      </c>
      <c r="F1689" s="117">
        <f t="shared" si="16"/>
        <v>1</v>
      </c>
      <c r="G1689" s="73"/>
      <c r="H1689" s="74"/>
      <c r="I1689" s="74">
        <v>-0.49552337550447678</v>
      </c>
      <c r="J1689" s="58">
        <f>$K$1338</f>
        <v>32</v>
      </c>
    </row>
    <row r="1690" spans="2:10" x14ac:dyDescent="0.3">
      <c r="B1690" s="83">
        <v>976</v>
      </c>
      <c r="C1690" s="81">
        <v>10.309999999999999</v>
      </c>
      <c r="D1690" s="81">
        <v>10.337849927377722</v>
      </c>
      <c r="E1690" s="85">
        <v>-2.784992737772285E-2</v>
      </c>
      <c r="F1690" s="117">
        <f t="shared" si="16"/>
        <v>1</v>
      </c>
      <c r="G1690" s="73"/>
      <c r="H1690" s="74"/>
      <c r="I1690" s="74">
        <v>-0.49552337550447678</v>
      </c>
      <c r="J1690" s="58">
        <v>0</v>
      </c>
    </row>
    <row r="1691" spans="2:10" x14ac:dyDescent="0.3">
      <c r="B1691" s="83">
        <v>977</v>
      </c>
      <c r="C1691" s="81">
        <v>10.24</v>
      </c>
      <c r="D1691" s="81">
        <v>10.383659027165113</v>
      </c>
      <c r="E1691" s="85">
        <v>-0.14365902716511236</v>
      </c>
      <c r="F1691" s="117">
        <f t="shared" si="16"/>
        <v>1</v>
      </c>
      <c r="G1691" s="73"/>
      <c r="H1691" s="74"/>
      <c r="I1691" s="74">
        <v>-0.49052191313615812</v>
      </c>
      <c r="J1691" s="58">
        <v>0</v>
      </c>
    </row>
    <row r="1692" spans="2:10" x14ac:dyDescent="0.3">
      <c r="B1692" s="83">
        <v>979</v>
      </c>
      <c r="C1692" s="81">
        <v>4.3650000000000002</v>
      </c>
      <c r="D1692" s="81">
        <v>4.1373255975881964</v>
      </c>
      <c r="E1692" s="85">
        <v>0.22767440241180381</v>
      </c>
      <c r="F1692" s="117">
        <f t="shared" si="16"/>
        <v>1</v>
      </c>
      <c r="G1692" s="73"/>
      <c r="H1692" s="74"/>
      <c r="I1692" s="74">
        <v>-0.49052191313615812</v>
      </c>
      <c r="J1692" s="58">
        <f>$K$1338</f>
        <v>32</v>
      </c>
    </row>
    <row r="1693" spans="2:10" x14ac:dyDescent="0.3">
      <c r="B1693" s="83">
        <v>980</v>
      </c>
      <c r="C1693" s="81">
        <v>4.375</v>
      </c>
      <c r="D1693" s="81">
        <v>4.2267536156529406</v>
      </c>
      <c r="E1693" s="85">
        <v>0.14824638434705939</v>
      </c>
      <c r="F1693" s="117">
        <f t="shared" si="16"/>
        <v>1</v>
      </c>
      <c r="G1693" s="73"/>
      <c r="H1693" s="74"/>
      <c r="I1693" s="74">
        <v>-0.48552045076783945</v>
      </c>
      <c r="J1693" s="58">
        <f>$K$1338</f>
        <v>32</v>
      </c>
    </row>
    <row r="1694" spans="2:10" x14ac:dyDescent="0.3">
      <c r="B1694" s="83">
        <v>984</v>
      </c>
      <c r="C1694" s="81">
        <v>5.57</v>
      </c>
      <c r="D1694" s="81">
        <v>5.3627908224735164</v>
      </c>
      <c r="E1694" s="85">
        <v>0.20720917752648393</v>
      </c>
      <c r="F1694" s="117">
        <f t="shared" si="16"/>
        <v>1</v>
      </c>
      <c r="G1694" s="73"/>
      <c r="H1694" s="74"/>
      <c r="I1694" s="74">
        <v>-0.48552045076783945</v>
      </c>
      <c r="J1694" s="58">
        <v>0</v>
      </c>
    </row>
    <row r="1695" spans="2:10" x14ac:dyDescent="0.3">
      <c r="B1695" s="83">
        <v>986</v>
      </c>
      <c r="C1695" s="81">
        <v>7.18</v>
      </c>
      <c r="D1695" s="81">
        <v>6.9192696861277874</v>
      </c>
      <c r="E1695" s="85">
        <v>0.26073031387221235</v>
      </c>
      <c r="F1695" s="117">
        <f t="shared" si="16"/>
        <v>1</v>
      </c>
      <c r="G1695" s="73"/>
      <c r="H1695" s="74"/>
      <c r="I1695" s="74">
        <v>-0.48051898839952084</v>
      </c>
      <c r="J1695" s="58">
        <v>0</v>
      </c>
    </row>
    <row r="1696" spans="2:10" x14ac:dyDescent="0.3">
      <c r="B1696" s="83">
        <v>987</v>
      </c>
      <c r="C1696" s="81">
        <v>8.66</v>
      </c>
      <c r="D1696" s="81">
        <v>8.644055225768307</v>
      </c>
      <c r="E1696" s="85">
        <v>1.594477423169316E-2</v>
      </c>
      <c r="F1696" s="117">
        <f t="shared" si="16"/>
        <v>1</v>
      </c>
      <c r="G1696" s="73"/>
      <c r="H1696" s="74"/>
      <c r="I1696" s="74">
        <v>-0.48051898839952084</v>
      </c>
      <c r="J1696" s="58">
        <f>$K$1338</f>
        <v>32</v>
      </c>
    </row>
    <row r="1697" spans="2:10" x14ac:dyDescent="0.3">
      <c r="B1697" s="83">
        <v>991</v>
      </c>
      <c r="C1697" s="81">
        <v>10.3</v>
      </c>
      <c r="D1697" s="81">
        <v>10.250786961582708</v>
      </c>
      <c r="E1697" s="85">
        <v>4.921303841729241E-2</v>
      </c>
      <c r="F1697" s="117">
        <f t="shared" si="16"/>
        <v>1</v>
      </c>
      <c r="G1697" s="73"/>
      <c r="H1697" s="74"/>
      <c r="I1697" s="74">
        <v>-0.47551752603120218</v>
      </c>
      <c r="J1697" s="58">
        <f>$K$1338</f>
        <v>32</v>
      </c>
    </row>
    <row r="1698" spans="2:10" x14ac:dyDescent="0.3">
      <c r="B1698" s="83">
        <v>993</v>
      </c>
      <c r="C1698" s="81">
        <v>10.425000000000001</v>
      </c>
      <c r="D1698" s="81">
        <v>10.347423483695826</v>
      </c>
      <c r="E1698" s="85">
        <v>7.7576516304175058E-2</v>
      </c>
      <c r="F1698" s="117">
        <f t="shared" si="16"/>
        <v>1</v>
      </c>
      <c r="G1698" s="73"/>
      <c r="H1698" s="74"/>
      <c r="I1698" s="74">
        <v>-0.47551752603120218</v>
      </c>
      <c r="J1698" s="58">
        <v>0</v>
      </c>
    </row>
    <row r="1699" spans="2:10" x14ac:dyDescent="0.3">
      <c r="B1699" s="83">
        <v>995</v>
      </c>
      <c r="C1699" s="81">
        <v>4.4050000000000002</v>
      </c>
      <c r="D1699" s="81">
        <v>4.2630507774762716</v>
      </c>
      <c r="E1699" s="85">
        <v>0.14194922252372866</v>
      </c>
      <c r="F1699" s="117">
        <f t="shared" si="16"/>
        <v>1</v>
      </c>
      <c r="G1699" s="73"/>
      <c r="H1699" s="74"/>
      <c r="I1699" s="74">
        <v>-0.47051606366288351</v>
      </c>
      <c r="J1699" s="58">
        <v>0</v>
      </c>
    </row>
    <row r="1700" spans="2:10" x14ac:dyDescent="0.3">
      <c r="B1700" s="83">
        <v>997</v>
      </c>
      <c r="C1700" s="81">
        <v>4.93</v>
      </c>
      <c r="D1700" s="81">
        <v>5.1073978688187776</v>
      </c>
      <c r="E1700" s="85">
        <v>-0.17739786881877784</v>
      </c>
      <c r="F1700" s="117">
        <f t="shared" si="16"/>
        <v>1</v>
      </c>
      <c r="G1700" s="73"/>
      <c r="H1700" s="74"/>
      <c r="I1700" s="74">
        <v>-0.47051606366288351</v>
      </c>
      <c r="J1700" s="58">
        <f>$K$1338</f>
        <v>32</v>
      </c>
    </row>
    <row r="1701" spans="2:10" x14ac:dyDescent="0.3">
      <c r="B1701" s="83">
        <v>999</v>
      </c>
      <c r="C1701" s="81">
        <v>5.7799999999999994</v>
      </c>
      <c r="D1701" s="81">
        <v>5.826412393373654</v>
      </c>
      <c r="E1701" s="85">
        <v>-4.6412393373654659E-2</v>
      </c>
      <c r="F1701" s="117">
        <f t="shared" si="16"/>
        <v>1</v>
      </c>
      <c r="G1701" s="73"/>
      <c r="H1701" s="74"/>
      <c r="I1701" s="74">
        <v>-0.4655146012945649</v>
      </c>
      <c r="J1701" s="58">
        <f>$K$1338</f>
        <v>32</v>
      </c>
    </row>
    <row r="1702" spans="2:10" x14ac:dyDescent="0.3">
      <c r="B1702" s="83">
        <v>1002</v>
      </c>
      <c r="C1702" s="81">
        <v>8.11</v>
      </c>
      <c r="D1702" s="81">
        <v>8.3950793414794713</v>
      </c>
      <c r="E1702" s="85">
        <v>-0.28507934147947189</v>
      </c>
      <c r="F1702" s="117">
        <f t="shared" si="16"/>
        <v>1</v>
      </c>
      <c r="G1702" s="73"/>
      <c r="H1702" s="74"/>
      <c r="I1702" s="74">
        <v>-0.4655146012945649</v>
      </c>
      <c r="J1702" s="58">
        <v>0</v>
      </c>
    </row>
    <row r="1703" spans="2:10" x14ac:dyDescent="0.3">
      <c r="B1703" s="83">
        <v>1003</v>
      </c>
      <c r="C1703" s="81">
        <v>9.49</v>
      </c>
      <c r="D1703" s="81">
        <v>9.0755232056784507</v>
      </c>
      <c r="E1703" s="85">
        <v>0.41447679432154949</v>
      </c>
      <c r="F1703" s="117">
        <f t="shared" si="16"/>
        <v>1</v>
      </c>
      <c r="G1703" s="73"/>
      <c r="H1703" s="74"/>
      <c r="I1703" s="74">
        <v>-0.46051313892624623</v>
      </c>
      <c r="J1703" s="58">
        <v>0</v>
      </c>
    </row>
    <row r="1704" spans="2:10" x14ac:dyDescent="0.3">
      <c r="B1704" s="83">
        <v>1004</v>
      </c>
      <c r="C1704" s="81">
        <v>9.9250000000000007</v>
      </c>
      <c r="D1704" s="81">
        <v>9.5681432039146816</v>
      </c>
      <c r="E1704" s="85">
        <v>0.35685679608531906</v>
      </c>
      <c r="F1704" s="117">
        <f t="shared" si="16"/>
        <v>1</v>
      </c>
      <c r="G1704" s="73"/>
      <c r="H1704" s="74"/>
      <c r="I1704" s="74">
        <v>-0.46051313892624623</v>
      </c>
      <c r="J1704" s="58">
        <f>$K$1338</f>
        <v>32</v>
      </c>
    </row>
    <row r="1705" spans="2:10" x14ac:dyDescent="0.3">
      <c r="B1705" s="83">
        <v>1005</v>
      </c>
      <c r="C1705" s="81">
        <v>10.18</v>
      </c>
      <c r="D1705" s="81">
        <v>10.090214239161595</v>
      </c>
      <c r="E1705" s="85">
        <v>8.9785760838404727E-2</v>
      </c>
      <c r="F1705" s="117">
        <f t="shared" si="16"/>
        <v>1</v>
      </c>
      <c r="G1705" s="73"/>
      <c r="H1705" s="74"/>
      <c r="I1705" s="74">
        <v>-0.45551167655792757</v>
      </c>
      <c r="J1705" s="58">
        <f>$K$1338</f>
        <v>32</v>
      </c>
    </row>
    <row r="1706" spans="2:10" x14ac:dyDescent="0.3">
      <c r="B1706" s="83">
        <v>1006</v>
      </c>
      <c r="C1706" s="81">
        <v>10.465</v>
      </c>
      <c r="D1706" s="81">
        <v>10.26831429804761</v>
      </c>
      <c r="E1706" s="85">
        <v>0.19668570195238999</v>
      </c>
      <c r="F1706" s="117">
        <f t="shared" si="16"/>
        <v>1</v>
      </c>
      <c r="G1706" s="73"/>
      <c r="H1706" s="74"/>
      <c r="I1706" s="74">
        <v>-0.45551167655792757</v>
      </c>
      <c r="J1706" s="58">
        <v>0</v>
      </c>
    </row>
    <row r="1707" spans="2:10" x14ac:dyDescent="0.3">
      <c r="B1707" s="83">
        <v>1007</v>
      </c>
      <c r="C1707" s="81">
        <v>10.33</v>
      </c>
      <c r="D1707" s="81">
        <v>10.348376775969133</v>
      </c>
      <c r="E1707" s="85">
        <v>-1.8376775969132453E-2</v>
      </c>
      <c r="F1707" s="117">
        <f t="shared" si="16"/>
        <v>1</v>
      </c>
      <c r="G1707" s="73"/>
      <c r="H1707" s="74"/>
      <c r="I1707" s="74">
        <v>-0.45051021418960896</v>
      </c>
      <c r="J1707" s="58">
        <v>0</v>
      </c>
    </row>
    <row r="1708" spans="2:10" x14ac:dyDescent="0.3">
      <c r="B1708" s="83">
        <v>1009</v>
      </c>
      <c r="C1708" s="81">
        <v>10.36</v>
      </c>
      <c r="D1708" s="81">
        <v>10.379078677628279</v>
      </c>
      <c r="E1708" s="85">
        <v>-1.9078677628279195E-2</v>
      </c>
      <c r="F1708" s="117">
        <f t="shared" ref="F1708:F1771" si="17">IF(E1708&lt;-1,0,IF(E1708&gt;0.5,0,1))</f>
        <v>1</v>
      </c>
      <c r="G1708" s="73"/>
      <c r="H1708" s="74"/>
      <c r="I1708" s="74">
        <v>-0.45051021418960896</v>
      </c>
      <c r="J1708" s="58">
        <f>$K$1338</f>
        <v>32</v>
      </c>
    </row>
    <row r="1709" spans="2:10" x14ac:dyDescent="0.3">
      <c r="B1709" s="83">
        <v>1010</v>
      </c>
      <c r="C1709" s="81">
        <v>4.3650000000000002</v>
      </c>
      <c r="D1709" s="81">
        <v>4.0649868107489366</v>
      </c>
      <c r="E1709" s="85">
        <v>0.30001318925106357</v>
      </c>
      <c r="F1709" s="117">
        <f t="shared" si="17"/>
        <v>1</v>
      </c>
      <c r="G1709" s="73"/>
      <c r="H1709" s="74"/>
      <c r="I1709" s="74">
        <v>-0.44550875182129029</v>
      </c>
      <c r="J1709" s="58">
        <f>$K$1338</f>
        <v>32</v>
      </c>
    </row>
    <row r="1710" spans="2:10" x14ac:dyDescent="0.3">
      <c r="B1710" s="83">
        <v>1011</v>
      </c>
      <c r="C1710" s="81">
        <v>4.2949999999999999</v>
      </c>
      <c r="D1710" s="81">
        <v>4.1044942229593939</v>
      </c>
      <c r="E1710" s="85">
        <v>0.19050577704060601</v>
      </c>
      <c r="F1710" s="117">
        <f t="shared" si="17"/>
        <v>1</v>
      </c>
      <c r="G1710" s="73"/>
      <c r="H1710" s="74"/>
      <c r="I1710" s="74">
        <v>-0.44550875182129029</v>
      </c>
      <c r="J1710" s="58">
        <v>0</v>
      </c>
    </row>
    <row r="1711" spans="2:10" x14ac:dyDescent="0.3">
      <c r="B1711" s="83">
        <v>1012</v>
      </c>
      <c r="C1711" s="81">
        <v>4.38</v>
      </c>
      <c r="D1711" s="81">
        <v>4.2214530132300219</v>
      </c>
      <c r="E1711" s="85">
        <v>0.15854698676997803</v>
      </c>
      <c r="F1711" s="117">
        <f t="shared" si="17"/>
        <v>1</v>
      </c>
      <c r="G1711" s="73"/>
      <c r="H1711" s="74"/>
      <c r="I1711" s="74">
        <v>-0.44050728945297163</v>
      </c>
      <c r="J1711" s="58">
        <v>0</v>
      </c>
    </row>
    <row r="1712" spans="2:10" x14ac:dyDescent="0.3">
      <c r="B1712" s="83">
        <v>1013</v>
      </c>
      <c r="C1712" s="81">
        <v>4.9800000000000004</v>
      </c>
      <c r="D1712" s="81">
        <v>4.5762379442661256</v>
      </c>
      <c r="E1712" s="85">
        <v>0.4037620557338748</v>
      </c>
      <c r="F1712" s="117">
        <f t="shared" si="17"/>
        <v>1</v>
      </c>
      <c r="G1712" s="73"/>
      <c r="H1712" s="74"/>
      <c r="I1712" s="74">
        <v>-0.44050728945297163</v>
      </c>
      <c r="J1712" s="58">
        <f>$K$1338</f>
        <v>32</v>
      </c>
    </row>
    <row r="1713" spans="2:10" x14ac:dyDescent="0.3">
      <c r="B1713" s="83">
        <v>1014</v>
      </c>
      <c r="C1713" s="81">
        <v>5.2450000000000001</v>
      </c>
      <c r="D1713" s="81">
        <v>4.9276665132928432</v>
      </c>
      <c r="E1713" s="85">
        <v>0.31733348670715689</v>
      </c>
      <c r="F1713" s="117">
        <f t="shared" si="17"/>
        <v>1</v>
      </c>
      <c r="G1713" s="73"/>
      <c r="H1713" s="74"/>
      <c r="I1713" s="74">
        <v>-0.43550582708465302</v>
      </c>
      <c r="J1713" s="58">
        <f>$K$1338</f>
        <v>32</v>
      </c>
    </row>
    <row r="1714" spans="2:10" x14ac:dyDescent="0.3">
      <c r="B1714" s="83">
        <v>1016</v>
      </c>
      <c r="C1714" s="81">
        <v>9.1849999999999987</v>
      </c>
      <c r="D1714" s="81">
        <v>8.800225633417341</v>
      </c>
      <c r="E1714" s="85">
        <v>0.38477436658265773</v>
      </c>
      <c r="F1714" s="117">
        <f t="shared" si="17"/>
        <v>1</v>
      </c>
      <c r="G1714" s="73"/>
      <c r="H1714" s="74"/>
      <c r="I1714" s="74">
        <v>-0.43550582708465302</v>
      </c>
      <c r="J1714" s="58">
        <v>0</v>
      </c>
    </row>
    <row r="1715" spans="2:10" x14ac:dyDescent="0.3">
      <c r="B1715" s="83">
        <v>1019</v>
      </c>
      <c r="C1715" s="81">
        <v>10.475</v>
      </c>
      <c r="D1715" s="81">
        <v>10.146645675586038</v>
      </c>
      <c r="E1715" s="85">
        <v>0.32835432441396151</v>
      </c>
      <c r="F1715" s="117">
        <f t="shared" si="17"/>
        <v>1</v>
      </c>
      <c r="G1715" s="73"/>
      <c r="H1715" s="74"/>
      <c r="I1715" s="74">
        <v>-0.43050436471633435</v>
      </c>
      <c r="J1715" s="58">
        <v>0</v>
      </c>
    </row>
    <row r="1716" spans="2:10" x14ac:dyDescent="0.3">
      <c r="B1716" s="83">
        <v>1020</v>
      </c>
      <c r="C1716" s="81">
        <v>7.83</v>
      </c>
      <c r="D1716" s="81">
        <v>7.9624048464275656</v>
      </c>
      <c r="E1716" s="85">
        <v>-0.13240484642756556</v>
      </c>
      <c r="F1716" s="117">
        <f t="shared" si="17"/>
        <v>1</v>
      </c>
      <c r="G1716" s="73"/>
      <c r="H1716" s="74"/>
      <c r="I1716" s="74">
        <v>-0.43050436471633435</v>
      </c>
      <c r="J1716" s="58">
        <f>$K$1338</f>
        <v>32</v>
      </c>
    </row>
    <row r="1717" spans="2:10" x14ac:dyDescent="0.3">
      <c r="B1717" s="83">
        <v>1021</v>
      </c>
      <c r="C1717" s="81">
        <v>9.2750000000000004</v>
      </c>
      <c r="D1717" s="81">
        <v>9.6361747561751105</v>
      </c>
      <c r="E1717" s="85">
        <v>-0.36117475617511019</v>
      </c>
      <c r="F1717" s="117">
        <f t="shared" si="17"/>
        <v>1</v>
      </c>
      <c r="G1717" s="73"/>
      <c r="H1717" s="74"/>
      <c r="I1717" s="74">
        <v>-0.42550290234801569</v>
      </c>
      <c r="J1717" s="58">
        <f>$K$1338</f>
        <v>32</v>
      </c>
    </row>
    <row r="1718" spans="2:10" x14ac:dyDescent="0.3">
      <c r="B1718" s="83">
        <v>1025</v>
      </c>
      <c r="C1718" s="81">
        <v>4.3499999999999996</v>
      </c>
      <c r="D1718" s="81">
        <v>4.0843154925144791</v>
      </c>
      <c r="E1718" s="85">
        <v>0.26568450748552053</v>
      </c>
      <c r="F1718" s="117">
        <f t="shared" si="17"/>
        <v>1</v>
      </c>
      <c r="G1718" s="73"/>
      <c r="H1718" s="74"/>
      <c r="I1718" s="74">
        <v>-0.42550290234801569</v>
      </c>
      <c r="J1718" s="58">
        <v>0</v>
      </c>
    </row>
    <row r="1719" spans="2:10" x14ac:dyDescent="0.3">
      <c r="B1719" s="83">
        <v>1027</v>
      </c>
      <c r="C1719" s="81">
        <v>4.4399999999999995</v>
      </c>
      <c r="D1719" s="81">
        <v>4.2461616009459675</v>
      </c>
      <c r="E1719" s="85">
        <v>0.193838399054032</v>
      </c>
      <c r="F1719" s="117">
        <f t="shared" si="17"/>
        <v>1</v>
      </c>
      <c r="G1719" s="73"/>
      <c r="H1719" s="74"/>
      <c r="I1719" s="74">
        <v>-0.42050143997969708</v>
      </c>
      <c r="J1719" s="58">
        <v>0</v>
      </c>
    </row>
    <row r="1720" spans="2:10" x14ac:dyDescent="0.3">
      <c r="B1720" s="83">
        <v>1028</v>
      </c>
      <c r="C1720" s="81">
        <v>4.7349999999999994</v>
      </c>
      <c r="D1720" s="81">
        <v>4.5678656694928019</v>
      </c>
      <c r="E1720" s="85">
        <v>0.1671343305071975</v>
      </c>
      <c r="F1720" s="117">
        <f t="shared" si="17"/>
        <v>1</v>
      </c>
      <c r="G1720" s="73"/>
      <c r="H1720" s="74"/>
      <c r="I1720" s="74">
        <v>-0.42050143997969708</v>
      </c>
      <c r="J1720" s="58">
        <f>$K$1338</f>
        <v>32</v>
      </c>
    </row>
    <row r="1721" spans="2:10" x14ac:dyDescent="0.3">
      <c r="B1721" s="83">
        <v>1029</v>
      </c>
      <c r="C1721" s="81">
        <v>5.0150000000000006</v>
      </c>
      <c r="D1721" s="81">
        <v>4.8443061012141184</v>
      </c>
      <c r="E1721" s="85">
        <v>0.17069389878588215</v>
      </c>
      <c r="F1721" s="117">
        <f t="shared" si="17"/>
        <v>1</v>
      </c>
      <c r="G1721" s="73"/>
      <c r="H1721" s="74"/>
      <c r="I1721" s="74">
        <v>-0.41549997761137841</v>
      </c>
      <c r="J1721" s="58">
        <f>$K$1338</f>
        <v>32</v>
      </c>
    </row>
    <row r="1722" spans="2:10" x14ac:dyDescent="0.3">
      <c r="B1722" s="83">
        <v>1030</v>
      </c>
      <c r="C1722" s="81">
        <v>5.54</v>
      </c>
      <c r="D1722" s="81">
        <v>5.2069059600355168</v>
      </c>
      <c r="E1722" s="85">
        <v>0.33309403996448328</v>
      </c>
      <c r="F1722" s="117">
        <f t="shared" si="17"/>
        <v>1</v>
      </c>
      <c r="G1722" s="73"/>
      <c r="H1722" s="74"/>
      <c r="I1722" s="74">
        <v>-0.41549997761137841</v>
      </c>
      <c r="J1722" s="58">
        <v>0</v>
      </c>
    </row>
    <row r="1723" spans="2:10" x14ac:dyDescent="0.3">
      <c r="B1723" s="83">
        <v>1032</v>
      </c>
      <c r="C1723" s="81">
        <v>8.1900000000000013</v>
      </c>
      <c r="D1723" s="81">
        <v>8.2172469969090667</v>
      </c>
      <c r="E1723" s="85">
        <v>-2.7246996909065402E-2</v>
      </c>
      <c r="F1723" s="117">
        <f t="shared" si="17"/>
        <v>1</v>
      </c>
      <c r="G1723" s="73"/>
      <c r="H1723" s="74"/>
      <c r="I1723" s="74">
        <v>-0.4104985152430598</v>
      </c>
      <c r="J1723" s="58">
        <v>0</v>
      </c>
    </row>
    <row r="1724" spans="2:10" x14ac:dyDescent="0.3">
      <c r="B1724" s="83">
        <v>1034</v>
      </c>
      <c r="C1724" s="81">
        <v>9.3949999999999996</v>
      </c>
      <c r="D1724" s="81">
        <v>9.2642236133381406</v>
      </c>
      <c r="E1724" s="85">
        <v>0.13077638666185898</v>
      </c>
      <c r="F1724" s="117">
        <f t="shared" si="17"/>
        <v>1</v>
      </c>
      <c r="G1724" s="73"/>
      <c r="H1724" s="74"/>
      <c r="I1724" s="74">
        <v>-0.4104985152430598</v>
      </c>
      <c r="J1724" s="58">
        <f>$K$1338</f>
        <v>32</v>
      </c>
    </row>
    <row r="1725" spans="2:10" x14ac:dyDescent="0.3">
      <c r="B1725" s="83">
        <v>1035</v>
      </c>
      <c r="C1725" s="81">
        <v>9.4450000000000003</v>
      </c>
      <c r="D1725" s="81">
        <v>9.7369974066878289</v>
      </c>
      <c r="E1725" s="85">
        <v>-0.29199740668782859</v>
      </c>
      <c r="F1725" s="117">
        <f t="shared" si="17"/>
        <v>1</v>
      </c>
      <c r="G1725" s="73"/>
      <c r="H1725" s="74"/>
      <c r="I1725" s="74">
        <v>-0.40549705287474114</v>
      </c>
      <c r="J1725" s="58">
        <f>$K$1338</f>
        <v>32</v>
      </c>
    </row>
    <row r="1726" spans="2:10" x14ac:dyDescent="0.3">
      <c r="B1726" s="83">
        <v>1037</v>
      </c>
      <c r="C1726" s="81">
        <v>10.469999999999999</v>
      </c>
      <c r="D1726" s="81">
        <v>10.193855948295578</v>
      </c>
      <c r="E1726" s="85">
        <v>0.27614405170442069</v>
      </c>
      <c r="F1726" s="117">
        <f t="shared" si="17"/>
        <v>1</v>
      </c>
      <c r="G1726" s="73"/>
      <c r="H1726" s="74"/>
      <c r="I1726" s="74">
        <v>-0.40549705287474114</v>
      </c>
      <c r="J1726" s="58">
        <v>0</v>
      </c>
    </row>
    <row r="1727" spans="2:10" x14ac:dyDescent="0.3">
      <c r="B1727" s="83">
        <v>1039</v>
      </c>
      <c r="C1727" s="81">
        <v>10.399999999999999</v>
      </c>
      <c r="D1727" s="81">
        <v>10.326601249178315</v>
      </c>
      <c r="E1727" s="85">
        <v>7.3398750821683123E-2</v>
      </c>
      <c r="F1727" s="117">
        <f t="shared" si="17"/>
        <v>1</v>
      </c>
      <c r="G1727" s="73"/>
      <c r="H1727" s="74"/>
      <c r="I1727" s="74">
        <v>-0.40049559050642247</v>
      </c>
      <c r="J1727" s="58">
        <v>0</v>
      </c>
    </row>
    <row r="1728" spans="2:10" x14ac:dyDescent="0.3">
      <c r="B1728" s="83">
        <v>1040</v>
      </c>
      <c r="C1728" s="81">
        <v>4.415</v>
      </c>
      <c r="D1728" s="81">
        <v>4.1196126280516472</v>
      </c>
      <c r="E1728" s="85">
        <v>0.29538737194835285</v>
      </c>
      <c r="F1728" s="117">
        <f t="shared" si="17"/>
        <v>1</v>
      </c>
      <c r="G1728" s="73"/>
      <c r="H1728" s="74"/>
      <c r="I1728" s="74">
        <v>-0.40049559050642247</v>
      </c>
      <c r="J1728" s="58">
        <f>$K$1338</f>
        <v>32</v>
      </c>
    </row>
    <row r="1729" spans="2:10" x14ac:dyDescent="0.3">
      <c r="B1729" s="83">
        <v>1041</v>
      </c>
      <c r="C1729" s="81">
        <v>4.2949999999999999</v>
      </c>
      <c r="D1729" s="81">
        <v>4.1957051180275</v>
      </c>
      <c r="E1729" s="85">
        <v>9.9294881972499915E-2</v>
      </c>
      <c r="F1729" s="117">
        <f t="shared" si="17"/>
        <v>1</v>
      </c>
      <c r="G1729" s="73"/>
      <c r="H1729" s="74"/>
      <c r="I1729" s="74">
        <v>-0.39549412813810386</v>
      </c>
      <c r="J1729" s="58">
        <f>$K$1338</f>
        <v>32</v>
      </c>
    </row>
    <row r="1730" spans="2:10" x14ac:dyDescent="0.3">
      <c r="B1730" s="83">
        <v>1043</v>
      </c>
      <c r="C1730" s="81">
        <v>4.8</v>
      </c>
      <c r="D1730" s="81">
        <v>4.9462145996379512</v>
      </c>
      <c r="E1730" s="85">
        <v>-0.14621459963795136</v>
      </c>
      <c r="F1730" s="117">
        <f t="shared" si="17"/>
        <v>1</v>
      </c>
      <c r="G1730" s="73"/>
      <c r="H1730" s="74"/>
      <c r="I1730" s="74">
        <v>-0.39549412813810386</v>
      </c>
      <c r="J1730" s="58">
        <v>0</v>
      </c>
    </row>
    <row r="1731" spans="2:10" x14ac:dyDescent="0.3">
      <c r="B1731" s="83">
        <v>1044</v>
      </c>
      <c r="C1731" s="81">
        <v>5.12</v>
      </c>
      <c r="D1731" s="81">
        <v>5.3632193948120923</v>
      </c>
      <c r="E1731" s="85">
        <v>-0.2432193948120922</v>
      </c>
      <c r="F1731" s="117">
        <f t="shared" si="17"/>
        <v>1</v>
      </c>
      <c r="G1731" s="73"/>
      <c r="H1731" s="74"/>
      <c r="I1731" s="74">
        <v>-0.3904926657697852</v>
      </c>
      <c r="J1731" s="58">
        <v>0</v>
      </c>
    </row>
    <row r="1732" spans="2:10" x14ac:dyDescent="0.3">
      <c r="B1732" s="83">
        <v>1045</v>
      </c>
      <c r="C1732" s="81">
        <v>5.6899999999999995</v>
      </c>
      <c r="D1732" s="81">
        <v>5.8133645645171459</v>
      </c>
      <c r="E1732" s="85">
        <v>-0.12336456451714639</v>
      </c>
      <c r="F1732" s="117">
        <f t="shared" si="17"/>
        <v>1</v>
      </c>
      <c r="G1732" s="73"/>
      <c r="H1732" s="74"/>
      <c r="I1732" s="74">
        <v>-0.3904926657697852</v>
      </c>
      <c r="J1732" s="58">
        <f>$K$1338</f>
        <v>32</v>
      </c>
    </row>
    <row r="1733" spans="2:10" x14ac:dyDescent="0.3">
      <c r="B1733" s="83">
        <v>1046</v>
      </c>
      <c r="C1733" s="81">
        <v>6.4450000000000003</v>
      </c>
      <c r="D1733" s="81">
        <v>6.936394741768205</v>
      </c>
      <c r="E1733" s="85">
        <v>-0.49139474176820475</v>
      </c>
      <c r="F1733" s="117">
        <f t="shared" si="17"/>
        <v>1</v>
      </c>
      <c r="G1733" s="73"/>
      <c r="H1733" s="74"/>
      <c r="I1733" s="74">
        <v>-0.38549120340146653</v>
      </c>
      <c r="J1733" s="58">
        <f>$K$1338</f>
        <v>32</v>
      </c>
    </row>
    <row r="1734" spans="2:10" x14ac:dyDescent="0.3">
      <c r="B1734" s="83">
        <v>1047</v>
      </c>
      <c r="C1734" s="81">
        <v>7.9550000000000001</v>
      </c>
      <c r="D1734" s="81">
        <v>7.9551571278442603</v>
      </c>
      <c r="E1734" s="85">
        <v>-1.5712784426025195E-4</v>
      </c>
      <c r="F1734" s="117">
        <f t="shared" si="17"/>
        <v>1</v>
      </c>
      <c r="G1734" s="73"/>
      <c r="H1734" s="74"/>
      <c r="I1734" s="74">
        <v>-0.38549120340146653</v>
      </c>
      <c r="J1734" s="58">
        <v>0</v>
      </c>
    </row>
    <row r="1735" spans="2:10" x14ac:dyDescent="0.3">
      <c r="B1735" s="83">
        <v>1048</v>
      </c>
      <c r="C1735" s="81">
        <v>9.0650000000000013</v>
      </c>
      <c r="D1735" s="81">
        <v>9.1518080114905285</v>
      </c>
      <c r="E1735" s="85">
        <v>-8.6808011490527193E-2</v>
      </c>
      <c r="F1735" s="117">
        <f t="shared" si="17"/>
        <v>1</v>
      </c>
      <c r="G1735" s="73"/>
      <c r="H1735" s="74"/>
      <c r="I1735" s="74">
        <v>-0.38048974103314792</v>
      </c>
      <c r="J1735" s="58">
        <v>0</v>
      </c>
    </row>
    <row r="1736" spans="2:10" x14ac:dyDescent="0.3">
      <c r="B1736" s="83">
        <v>1049</v>
      </c>
      <c r="C1736" s="81">
        <v>9.504999999999999</v>
      </c>
      <c r="D1736" s="81">
        <v>9.4640772645387479</v>
      </c>
      <c r="E1736" s="85">
        <v>4.0922735461251136E-2</v>
      </c>
      <c r="F1736" s="117">
        <f t="shared" si="17"/>
        <v>1</v>
      </c>
      <c r="G1736" s="73"/>
      <c r="H1736" s="74"/>
      <c r="I1736" s="74">
        <v>-0.38048974103314792</v>
      </c>
      <c r="J1736" s="58">
        <f>$K$1338</f>
        <v>32</v>
      </c>
    </row>
    <row r="1737" spans="2:10" x14ac:dyDescent="0.3">
      <c r="B1737" s="83">
        <v>1052</v>
      </c>
      <c r="C1737" s="81">
        <v>10.525</v>
      </c>
      <c r="D1737" s="81">
        <v>10.194960561756774</v>
      </c>
      <c r="E1737" s="85">
        <v>0.3300394382432259</v>
      </c>
      <c r="F1737" s="117">
        <f t="shared" si="17"/>
        <v>1</v>
      </c>
      <c r="G1737" s="73"/>
      <c r="H1737" s="74"/>
      <c r="I1737" s="74">
        <v>-0.37548827866482926</v>
      </c>
      <c r="J1737" s="58">
        <f>$K$1338</f>
        <v>32</v>
      </c>
    </row>
    <row r="1738" spans="2:10" x14ac:dyDescent="0.3">
      <c r="B1738" s="83">
        <v>1053</v>
      </c>
      <c r="C1738" s="81">
        <v>9.85</v>
      </c>
      <c r="D1738" s="81">
        <v>9.8079338274270693</v>
      </c>
      <c r="E1738" s="85">
        <v>4.2066172572930327E-2</v>
      </c>
      <c r="F1738" s="117">
        <f t="shared" si="17"/>
        <v>1</v>
      </c>
      <c r="G1738" s="73"/>
      <c r="H1738" s="74"/>
      <c r="I1738" s="74">
        <v>-0.37548827866482926</v>
      </c>
      <c r="J1738" s="58">
        <v>0</v>
      </c>
    </row>
    <row r="1739" spans="2:10" x14ac:dyDescent="0.3">
      <c r="B1739" s="83">
        <v>1054</v>
      </c>
      <c r="C1739" s="81">
        <v>10.3</v>
      </c>
      <c r="D1739" s="81">
        <v>10.285347138272666</v>
      </c>
      <c r="E1739" s="85">
        <v>1.4652861727334709E-2</v>
      </c>
      <c r="F1739" s="117">
        <f t="shared" si="17"/>
        <v>1</v>
      </c>
      <c r="G1739" s="73"/>
      <c r="H1739" s="74"/>
      <c r="I1739" s="74">
        <v>-0.37048681629651059</v>
      </c>
      <c r="J1739" s="58">
        <v>0</v>
      </c>
    </row>
    <row r="1740" spans="2:10" x14ac:dyDescent="0.3">
      <c r="B1740" s="83">
        <v>1056</v>
      </c>
      <c r="C1740" s="81">
        <v>4.415</v>
      </c>
      <c r="D1740" s="81">
        <v>4.1372248523991555</v>
      </c>
      <c r="E1740" s="85">
        <v>0.27777514760084454</v>
      </c>
      <c r="F1740" s="117">
        <f t="shared" si="17"/>
        <v>1</v>
      </c>
      <c r="G1740" s="73"/>
      <c r="H1740" s="74"/>
      <c r="I1740" s="74">
        <v>-0.37048681629651059</v>
      </c>
      <c r="J1740" s="58">
        <f>$K$1338</f>
        <v>32</v>
      </c>
    </row>
    <row r="1741" spans="2:10" x14ac:dyDescent="0.3">
      <c r="B1741" s="83">
        <v>1057</v>
      </c>
      <c r="C1741" s="81">
        <v>4.45</v>
      </c>
      <c r="D1741" s="81">
        <v>4.2115333618443351</v>
      </c>
      <c r="E1741" s="85">
        <v>0.23846663815566504</v>
      </c>
      <c r="F1741" s="117">
        <f t="shared" si="17"/>
        <v>1</v>
      </c>
      <c r="G1741" s="73"/>
      <c r="H1741" s="74"/>
      <c r="I1741" s="74">
        <v>-0.36548535392819198</v>
      </c>
      <c r="J1741" s="58">
        <f>$K$1338</f>
        <v>32</v>
      </c>
    </row>
    <row r="1742" spans="2:10" x14ac:dyDescent="0.3">
      <c r="B1742" s="83">
        <v>1060</v>
      </c>
      <c r="C1742" s="81">
        <v>5.55</v>
      </c>
      <c r="D1742" s="81">
        <v>5.1721796646964329</v>
      </c>
      <c r="E1742" s="85">
        <v>0.37782033530356696</v>
      </c>
      <c r="F1742" s="117">
        <f t="shared" si="17"/>
        <v>1</v>
      </c>
      <c r="G1742" s="73"/>
      <c r="H1742" s="74"/>
      <c r="I1742" s="74">
        <v>-0.36548535392819198</v>
      </c>
      <c r="J1742" s="58">
        <v>0</v>
      </c>
    </row>
    <row r="1743" spans="2:10" x14ac:dyDescent="0.3">
      <c r="B1743" s="83">
        <v>1061</v>
      </c>
      <c r="C1743" s="81">
        <v>5.9700000000000006</v>
      </c>
      <c r="D1743" s="81">
        <v>5.5768208558012855</v>
      </c>
      <c r="E1743" s="85">
        <v>0.39317914419871514</v>
      </c>
      <c r="F1743" s="117">
        <f t="shared" si="17"/>
        <v>1</v>
      </c>
      <c r="G1743" s="73"/>
      <c r="H1743" s="74"/>
      <c r="I1743" s="74">
        <v>-0.36048389155987332</v>
      </c>
      <c r="J1743" s="58">
        <v>0</v>
      </c>
    </row>
    <row r="1744" spans="2:10" x14ac:dyDescent="0.3">
      <c r="B1744" s="83">
        <v>1062</v>
      </c>
      <c r="C1744" s="81">
        <v>6.835</v>
      </c>
      <c r="D1744" s="81">
        <v>6.6599823458595964</v>
      </c>
      <c r="E1744" s="85">
        <v>0.1750176541404036</v>
      </c>
      <c r="F1744" s="117">
        <f t="shared" si="17"/>
        <v>1</v>
      </c>
      <c r="G1744" s="73"/>
      <c r="H1744" s="74"/>
      <c r="I1744" s="74">
        <v>-0.36048389155987332</v>
      </c>
      <c r="J1744" s="58">
        <f>$K$1338</f>
        <v>32</v>
      </c>
    </row>
    <row r="1745" spans="2:10" x14ac:dyDescent="0.3">
      <c r="B1745" s="83">
        <v>1064</v>
      </c>
      <c r="C1745" s="81">
        <v>9.1449999999999996</v>
      </c>
      <c r="D1745" s="81">
        <v>8.579913746064662</v>
      </c>
      <c r="E1745" s="85">
        <v>0.56508625393533762</v>
      </c>
      <c r="F1745" s="117">
        <f t="shared" si="17"/>
        <v>0</v>
      </c>
      <c r="G1745" s="73"/>
      <c r="H1745" s="74"/>
      <c r="I1745" s="74">
        <v>-0.35548242919155465</v>
      </c>
      <c r="J1745" s="58">
        <f>$K$1338</f>
        <v>32</v>
      </c>
    </row>
    <row r="1746" spans="2:10" x14ac:dyDescent="0.3">
      <c r="B1746" s="83">
        <v>1065</v>
      </c>
      <c r="C1746" s="81">
        <v>9.14</v>
      </c>
      <c r="D1746" s="81">
        <v>9.0767127535537107</v>
      </c>
      <c r="E1746" s="85">
        <v>6.3287246446289913E-2</v>
      </c>
      <c r="F1746" s="117">
        <f t="shared" si="17"/>
        <v>1</v>
      </c>
      <c r="G1746" s="73"/>
      <c r="H1746" s="74"/>
      <c r="I1746" s="74">
        <v>-0.35548242919155465</v>
      </c>
      <c r="J1746" s="58">
        <v>0</v>
      </c>
    </row>
    <row r="1747" spans="2:10" x14ac:dyDescent="0.3">
      <c r="B1747" s="83">
        <v>1066</v>
      </c>
      <c r="C1747" s="81">
        <v>10.28</v>
      </c>
      <c r="D1747" s="81">
        <v>10.095654668390928</v>
      </c>
      <c r="E1747" s="85">
        <v>0.18434533160907129</v>
      </c>
      <c r="F1747" s="117">
        <f t="shared" si="17"/>
        <v>1</v>
      </c>
      <c r="G1747" s="73"/>
      <c r="H1747" s="74"/>
      <c r="I1747" s="74">
        <v>-0.35048096682323604</v>
      </c>
      <c r="J1747" s="58">
        <v>0</v>
      </c>
    </row>
    <row r="1748" spans="2:10" x14ac:dyDescent="0.3">
      <c r="B1748" s="83">
        <v>1068</v>
      </c>
      <c r="C1748" s="81">
        <v>10.175000000000001</v>
      </c>
      <c r="D1748" s="81">
        <v>9.9569619247833607</v>
      </c>
      <c r="E1748" s="85">
        <v>0.21803807521663998</v>
      </c>
      <c r="F1748" s="117">
        <f t="shared" si="17"/>
        <v>1</v>
      </c>
      <c r="G1748" s="73"/>
      <c r="H1748" s="74"/>
      <c r="I1748" s="74">
        <v>-0.35048096682323604</v>
      </c>
      <c r="J1748" s="58">
        <f>$K$1338</f>
        <v>32</v>
      </c>
    </row>
    <row r="1749" spans="2:10" x14ac:dyDescent="0.3">
      <c r="B1749" s="83">
        <v>1070</v>
      </c>
      <c r="C1749" s="81">
        <v>4.4550000000000001</v>
      </c>
      <c r="D1749" s="81">
        <v>4.2847983576764559</v>
      </c>
      <c r="E1749" s="85">
        <v>0.17020164232354418</v>
      </c>
      <c r="F1749" s="117">
        <f t="shared" si="17"/>
        <v>1</v>
      </c>
      <c r="G1749" s="73"/>
      <c r="H1749" s="74"/>
      <c r="I1749" s="74">
        <v>-0.34547950445491737</v>
      </c>
      <c r="J1749" s="58">
        <f>$K$1338</f>
        <v>32</v>
      </c>
    </row>
    <row r="1750" spans="2:10" x14ac:dyDescent="0.3">
      <c r="B1750" s="83">
        <v>1071</v>
      </c>
      <c r="C1750" s="81">
        <v>4.32</v>
      </c>
      <c r="D1750" s="81">
        <v>4.4389376543332624</v>
      </c>
      <c r="E1750" s="85">
        <v>-0.11893765433326209</v>
      </c>
      <c r="F1750" s="117">
        <f t="shared" si="17"/>
        <v>1</v>
      </c>
      <c r="G1750" s="73"/>
      <c r="H1750" s="74"/>
      <c r="I1750" s="74">
        <v>-0.34547950445491737</v>
      </c>
      <c r="J1750" s="58">
        <v>0</v>
      </c>
    </row>
    <row r="1751" spans="2:10" x14ac:dyDescent="0.3">
      <c r="B1751" s="83">
        <v>1072</v>
      </c>
      <c r="C1751" s="81">
        <v>4.9249999999999998</v>
      </c>
      <c r="D1751" s="81">
        <v>4.7948900499860532</v>
      </c>
      <c r="E1751" s="85">
        <v>0.13010995001394665</v>
      </c>
      <c r="F1751" s="117">
        <f t="shared" si="17"/>
        <v>1</v>
      </c>
      <c r="G1751" s="73"/>
      <c r="H1751" s="74"/>
      <c r="I1751" s="74">
        <v>-0.34047804208659871</v>
      </c>
      <c r="J1751" s="58">
        <v>0</v>
      </c>
    </row>
    <row r="1752" spans="2:10" x14ac:dyDescent="0.3">
      <c r="B1752" s="83">
        <v>1073</v>
      </c>
      <c r="C1752" s="81">
        <v>5.38</v>
      </c>
      <c r="D1752" s="81">
        <v>5.1076159205453173</v>
      </c>
      <c r="E1752" s="85">
        <v>0.27238407945468257</v>
      </c>
      <c r="F1752" s="117">
        <f t="shared" si="17"/>
        <v>1</v>
      </c>
      <c r="G1752" s="73"/>
      <c r="H1752" s="74"/>
      <c r="I1752" s="74">
        <v>-0.34047804208659871</v>
      </c>
      <c r="J1752" s="58">
        <f>$K$1338</f>
        <v>32</v>
      </c>
    </row>
    <row r="1753" spans="2:10" x14ac:dyDescent="0.3">
      <c r="B1753" s="83">
        <v>1075</v>
      </c>
      <c r="C1753" s="81">
        <v>6.5950000000000006</v>
      </c>
      <c r="D1753" s="81">
        <v>6.2306931051928771</v>
      </c>
      <c r="E1753" s="85">
        <v>0.36430689480712353</v>
      </c>
      <c r="F1753" s="117">
        <f t="shared" si="17"/>
        <v>1</v>
      </c>
      <c r="G1753" s="73"/>
      <c r="H1753" s="74"/>
      <c r="I1753" s="74">
        <v>-0.3354765797182801</v>
      </c>
      <c r="J1753" s="58">
        <f>$K$1338</f>
        <v>32</v>
      </c>
    </row>
    <row r="1754" spans="2:10" x14ac:dyDescent="0.3">
      <c r="B1754" s="83">
        <v>1077</v>
      </c>
      <c r="C1754" s="81">
        <v>8.2249999999999996</v>
      </c>
      <c r="D1754" s="81">
        <v>7.941740819711864</v>
      </c>
      <c r="E1754" s="85">
        <v>0.28325918028813568</v>
      </c>
      <c r="F1754" s="117">
        <f t="shared" si="17"/>
        <v>1</v>
      </c>
      <c r="G1754" s="73"/>
      <c r="H1754" s="74"/>
      <c r="I1754" s="74">
        <v>-0.3354765797182801</v>
      </c>
      <c r="J1754" s="58">
        <v>0</v>
      </c>
    </row>
    <row r="1755" spans="2:10" x14ac:dyDescent="0.3">
      <c r="B1755" s="83">
        <v>1078</v>
      </c>
      <c r="C1755" s="81">
        <v>8.8150000000000013</v>
      </c>
      <c r="D1755" s="81">
        <v>8.5657546233583783</v>
      </c>
      <c r="E1755" s="85">
        <v>0.24924537664162294</v>
      </c>
      <c r="F1755" s="117">
        <f t="shared" si="17"/>
        <v>1</v>
      </c>
      <c r="G1755" s="73"/>
      <c r="H1755" s="74"/>
      <c r="I1755" s="74">
        <v>-0.33047511734996143</v>
      </c>
      <c r="J1755" s="58">
        <v>0</v>
      </c>
    </row>
    <row r="1756" spans="2:10" x14ac:dyDescent="0.3">
      <c r="B1756" s="83">
        <v>1080</v>
      </c>
      <c r="C1756" s="81">
        <v>9.32</v>
      </c>
      <c r="D1756" s="81">
        <v>9.4045616350254111</v>
      </c>
      <c r="E1756" s="85">
        <v>-8.4561635025410808E-2</v>
      </c>
      <c r="F1756" s="117">
        <f t="shared" si="17"/>
        <v>1</v>
      </c>
      <c r="G1756" s="73"/>
      <c r="H1756" s="74"/>
      <c r="I1756" s="74">
        <v>-0.33047511734996143</v>
      </c>
      <c r="J1756" s="58">
        <f>$K$1338</f>
        <v>32</v>
      </c>
    </row>
    <row r="1757" spans="2:10" x14ac:dyDescent="0.3">
      <c r="B1757" s="83">
        <v>1081</v>
      </c>
      <c r="C1757" s="81">
        <v>9.7800000000000011</v>
      </c>
      <c r="D1757" s="81">
        <v>9.7887613681510004</v>
      </c>
      <c r="E1757" s="85">
        <v>-8.7613681509992603E-3</v>
      </c>
      <c r="F1757" s="117">
        <f t="shared" si="17"/>
        <v>1</v>
      </c>
      <c r="G1757" s="73"/>
      <c r="H1757" s="74"/>
      <c r="I1757" s="74">
        <v>-0.32547365498164277</v>
      </c>
      <c r="J1757" s="58">
        <f>$K$1338</f>
        <v>32</v>
      </c>
    </row>
    <row r="1758" spans="2:10" x14ac:dyDescent="0.3">
      <c r="B1758" s="83">
        <v>1082</v>
      </c>
      <c r="C1758" s="81">
        <v>9.68</v>
      </c>
      <c r="D1758" s="81">
        <v>9.6876043492872093</v>
      </c>
      <c r="E1758" s="85">
        <v>-7.6043492872095442E-3</v>
      </c>
      <c r="F1758" s="117">
        <f t="shared" si="17"/>
        <v>1</v>
      </c>
      <c r="G1758" s="73"/>
      <c r="H1758" s="74"/>
      <c r="I1758" s="74">
        <v>-0.32547365498164277</v>
      </c>
      <c r="J1758" s="58">
        <v>0</v>
      </c>
    </row>
    <row r="1759" spans="2:10" x14ac:dyDescent="0.3">
      <c r="B1759" s="83">
        <v>1084</v>
      </c>
      <c r="C1759" s="81">
        <v>10.275</v>
      </c>
      <c r="D1759" s="81">
        <v>9.9049429406490379</v>
      </c>
      <c r="E1759" s="85">
        <v>0.37005705935096245</v>
      </c>
      <c r="F1759" s="117">
        <f t="shared" si="17"/>
        <v>1</v>
      </c>
      <c r="G1759" s="73"/>
      <c r="H1759" s="74"/>
      <c r="I1759" s="74">
        <v>-0.32047219261332416</v>
      </c>
      <c r="J1759" s="58">
        <v>0</v>
      </c>
    </row>
    <row r="1760" spans="2:10" x14ac:dyDescent="0.3">
      <c r="B1760" s="83">
        <v>1085</v>
      </c>
      <c r="C1760" s="81">
        <v>4.38</v>
      </c>
      <c r="D1760" s="81">
        <v>4.316175369463819</v>
      </c>
      <c r="E1760" s="85">
        <v>6.3824630536180926E-2</v>
      </c>
      <c r="F1760" s="117">
        <f t="shared" si="17"/>
        <v>1</v>
      </c>
      <c r="G1760" s="73"/>
      <c r="H1760" s="74"/>
      <c r="I1760" s="74">
        <v>-0.32047219261332416</v>
      </c>
      <c r="J1760" s="58">
        <f>$K$1338</f>
        <v>32</v>
      </c>
    </row>
    <row r="1761" spans="2:10" x14ac:dyDescent="0.3">
      <c r="B1761" s="83">
        <v>1086</v>
      </c>
      <c r="C1761" s="81">
        <v>4.41</v>
      </c>
      <c r="D1761" s="81">
        <v>4.4304755023405313</v>
      </c>
      <c r="E1761" s="85">
        <v>-2.0475502340531193E-2</v>
      </c>
      <c r="F1761" s="117">
        <f t="shared" si="17"/>
        <v>1</v>
      </c>
      <c r="G1761" s="73"/>
      <c r="H1761" s="74"/>
      <c r="I1761" s="74">
        <v>-0.32047219261332416</v>
      </c>
      <c r="J1761" s="58">
        <f>$K$1338</f>
        <v>32</v>
      </c>
    </row>
    <row r="1762" spans="2:10" x14ac:dyDescent="0.3">
      <c r="B1762" s="83">
        <v>1087</v>
      </c>
      <c r="C1762" s="81">
        <v>4.3900000000000006</v>
      </c>
      <c r="D1762" s="81">
        <v>4.6960698894655923</v>
      </c>
      <c r="E1762" s="85">
        <v>-0.30606988946559177</v>
      </c>
      <c r="F1762" s="117">
        <f t="shared" si="17"/>
        <v>1</v>
      </c>
      <c r="G1762" s="73"/>
      <c r="H1762" s="74"/>
      <c r="I1762" s="74">
        <v>-0.32047219261332416</v>
      </c>
      <c r="J1762" s="58">
        <v>0</v>
      </c>
    </row>
    <row r="1763" spans="2:10" x14ac:dyDescent="0.3">
      <c r="B1763" s="83">
        <v>1088</v>
      </c>
      <c r="C1763" s="81">
        <v>4.9749999999999996</v>
      </c>
      <c r="D1763" s="81">
        <v>5.2148217680809417</v>
      </c>
      <c r="E1763" s="85">
        <v>-0.23982176808094202</v>
      </c>
      <c r="F1763" s="117">
        <f t="shared" si="17"/>
        <v>1</v>
      </c>
      <c r="G1763" s="73"/>
      <c r="H1763" s="74"/>
      <c r="I1763" s="74">
        <v>-0.32047219261332416</v>
      </c>
      <c r="J1763" s="58">
        <v>0</v>
      </c>
    </row>
    <row r="1764" spans="2:10" x14ac:dyDescent="0.3">
      <c r="B1764" s="83">
        <v>1089</v>
      </c>
      <c r="C1764" s="81">
        <v>5.5</v>
      </c>
      <c r="D1764" s="81">
        <v>5.5614678369298103</v>
      </c>
      <c r="E1764" s="85">
        <v>-6.1467836929810282E-2</v>
      </c>
      <c r="F1764" s="117">
        <f t="shared" si="17"/>
        <v>1</v>
      </c>
      <c r="G1764" s="73"/>
      <c r="H1764" s="74"/>
      <c r="I1764" s="74">
        <v>-0.32047219261332416</v>
      </c>
      <c r="J1764" s="58">
        <f>$K$1339</f>
        <v>81</v>
      </c>
    </row>
    <row r="1765" spans="2:10" x14ac:dyDescent="0.3">
      <c r="B1765" s="83">
        <v>1091</v>
      </c>
      <c r="C1765" s="81">
        <v>6.7750000000000004</v>
      </c>
      <c r="D1765" s="81">
        <v>6.8547905318078142</v>
      </c>
      <c r="E1765" s="85">
        <v>-7.9790531807813814E-2</v>
      </c>
      <c r="F1765" s="117">
        <f t="shared" si="17"/>
        <v>1</v>
      </c>
      <c r="G1765" s="73"/>
      <c r="H1765" s="74"/>
      <c r="I1765" s="74">
        <v>-0.31547073024500549</v>
      </c>
      <c r="J1765" s="58">
        <f>$K$1339</f>
        <v>81</v>
      </c>
    </row>
    <row r="1766" spans="2:10" x14ac:dyDescent="0.3">
      <c r="B1766" s="83">
        <v>1092</v>
      </c>
      <c r="C1766" s="81">
        <v>7.63</v>
      </c>
      <c r="D1766" s="81">
        <v>7.6434754573856747</v>
      </c>
      <c r="E1766" s="85">
        <v>-1.3475457385674794E-2</v>
      </c>
      <c r="F1766" s="117">
        <f t="shared" si="17"/>
        <v>1</v>
      </c>
      <c r="G1766" s="73"/>
      <c r="H1766" s="74"/>
      <c r="I1766" s="74">
        <v>-0.31547073024500549</v>
      </c>
      <c r="J1766" s="58">
        <v>0</v>
      </c>
    </row>
    <row r="1767" spans="2:10" x14ac:dyDescent="0.3">
      <c r="B1767" s="83">
        <v>1094</v>
      </c>
      <c r="C1767" s="81">
        <v>9.33</v>
      </c>
      <c r="D1767" s="81">
        <v>8.8597490840550766</v>
      </c>
      <c r="E1767" s="85">
        <v>0.47025091594492352</v>
      </c>
      <c r="F1767" s="117">
        <f t="shared" si="17"/>
        <v>1</v>
      </c>
      <c r="G1767" s="73"/>
      <c r="H1767" s="74"/>
      <c r="I1767" s="74">
        <v>-0.31046926787668683</v>
      </c>
      <c r="J1767" s="58">
        <v>0</v>
      </c>
    </row>
    <row r="1768" spans="2:10" x14ac:dyDescent="0.3">
      <c r="B1768" s="83">
        <v>1095</v>
      </c>
      <c r="C1768" s="81">
        <v>9.7899999999999991</v>
      </c>
      <c r="D1768" s="81">
        <v>9.1746809208069227</v>
      </c>
      <c r="E1768" s="85">
        <v>0.61531907919307649</v>
      </c>
      <c r="F1768" s="117">
        <f t="shared" si="17"/>
        <v>0</v>
      </c>
      <c r="G1768" s="73"/>
      <c r="H1768" s="74"/>
      <c r="I1768" s="74">
        <v>-0.31046926787668683</v>
      </c>
      <c r="J1768" s="58">
        <f>$K$1339</f>
        <v>81</v>
      </c>
    </row>
    <row r="1769" spans="2:10" x14ac:dyDescent="0.3">
      <c r="B1769" s="83">
        <v>1096</v>
      </c>
      <c r="C1769" s="81">
        <v>9.81</v>
      </c>
      <c r="D1769" s="81">
        <v>9.4665200993767833</v>
      </c>
      <c r="E1769" s="85">
        <v>0.3434799006232172</v>
      </c>
      <c r="F1769" s="117">
        <f t="shared" si="17"/>
        <v>1</v>
      </c>
      <c r="G1769" s="73"/>
      <c r="H1769" s="74"/>
      <c r="I1769" s="74">
        <v>-0.30546780550836822</v>
      </c>
      <c r="J1769" s="58">
        <f>$K$1339</f>
        <v>81</v>
      </c>
    </row>
    <row r="1770" spans="2:10" x14ac:dyDescent="0.3">
      <c r="B1770" s="83">
        <v>1097</v>
      </c>
      <c r="C1770" s="81">
        <v>10.33</v>
      </c>
      <c r="D1770" s="81">
        <v>9.8892905086880614</v>
      </c>
      <c r="E1770" s="85">
        <v>0.44070949131193871</v>
      </c>
      <c r="F1770" s="117">
        <f t="shared" si="17"/>
        <v>1</v>
      </c>
      <c r="G1770" s="73"/>
      <c r="H1770" s="74"/>
      <c r="I1770" s="74">
        <v>-0.30546780550836822</v>
      </c>
      <c r="J1770" s="58">
        <v>0</v>
      </c>
    </row>
    <row r="1771" spans="2:10" x14ac:dyDescent="0.3">
      <c r="B1771" s="83">
        <v>1099</v>
      </c>
      <c r="C1771" s="81">
        <v>9.8204999999999991</v>
      </c>
      <c r="D1771" s="81">
        <v>9.6825632246809317</v>
      </c>
      <c r="E1771" s="85">
        <v>0.13793677531906745</v>
      </c>
      <c r="F1771" s="117">
        <f t="shared" si="17"/>
        <v>1</v>
      </c>
      <c r="G1771" s="73"/>
      <c r="H1771" s="74"/>
      <c r="I1771" s="74">
        <v>-0.30046634314004955</v>
      </c>
      <c r="J1771" s="58">
        <v>0</v>
      </c>
    </row>
    <row r="1772" spans="2:10" ht="15" thickBot="1" x14ac:dyDescent="0.35">
      <c r="B1772" s="84">
        <v>1100</v>
      </c>
      <c r="C1772" s="82">
        <v>9.82</v>
      </c>
      <c r="D1772" s="82">
        <v>9.7751990371497328</v>
      </c>
      <c r="E1772" s="86">
        <v>4.4800962850267467E-2</v>
      </c>
      <c r="F1772" s="117">
        <f t="shared" ref="F1772" si="18">IF(E1772&lt;-1,0,IF(E1772&gt;0.5,0,1))</f>
        <v>1</v>
      </c>
      <c r="G1772" s="73"/>
      <c r="H1772" s="74"/>
      <c r="I1772" s="74">
        <v>-0.30046634314004955</v>
      </c>
      <c r="J1772" s="58">
        <f>$K$1339</f>
        <v>81</v>
      </c>
    </row>
    <row r="1773" spans="2:10" ht="15" thickBot="1" x14ac:dyDescent="0.35">
      <c r="B1773" s="133" t="s">
        <v>269</v>
      </c>
      <c r="C1773" s="134"/>
      <c r="D1773" s="134"/>
      <c r="E1773" s="134"/>
      <c r="F1773" s="136"/>
      <c r="G1773" s="73"/>
      <c r="H1773" s="74"/>
      <c r="I1773" s="74">
        <v>-0.29546488077173089</v>
      </c>
      <c r="J1773" s="58">
        <f>$K$1339</f>
        <v>81</v>
      </c>
    </row>
    <row r="1774" spans="2:10" x14ac:dyDescent="0.3">
      <c r="B1774" s="80"/>
      <c r="C1774" s="78" t="s">
        <v>270</v>
      </c>
      <c r="D1774" s="78" t="s">
        <v>271</v>
      </c>
      <c r="E1774" s="78" t="s">
        <v>272</v>
      </c>
      <c r="F1774" s="78" t="s">
        <v>273</v>
      </c>
      <c r="G1774" s="73"/>
      <c r="H1774" s="74"/>
      <c r="I1774" s="74">
        <v>-0.29546488077173089</v>
      </c>
      <c r="J1774" s="58">
        <v>0</v>
      </c>
    </row>
    <row r="1775" spans="2:10" x14ac:dyDescent="0.3">
      <c r="B1775" s="60" t="s">
        <v>274</v>
      </c>
      <c r="C1775" s="81">
        <v>-1.464150181815449</v>
      </c>
      <c r="D1775" s="81">
        <v>-1.209391773868332</v>
      </c>
      <c r="E1775" s="81">
        <v>-1.3367709778418906</v>
      </c>
      <c r="F1775" s="74">
        <v>1</v>
      </c>
      <c r="G1775" s="73"/>
      <c r="H1775" s="74"/>
      <c r="I1775" s="74">
        <v>-0.29046341840341228</v>
      </c>
      <c r="J1775" s="58">
        <v>0</v>
      </c>
    </row>
    <row r="1776" spans="2:10" x14ac:dyDescent="0.3">
      <c r="B1776" s="60" t="s">
        <v>275</v>
      </c>
      <c r="C1776" s="81">
        <v>-1.209391773868332</v>
      </c>
      <c r="D1776" s="81">
        <v>-0.95463336592121506</v>
      </c>
      <c r="E1776" s="81">
        <v>-1.0820125698947736</v>
      </c>
      <c r="F1776" s="74">
        <v>2</v>
      </c>
      <c r="G1776" s="73"/>
      <c r="H1776" s="74"/>
      <c r="I1776" s="74">
        <v>-0.29046341840341228</v>
      </c>
      <c r="J1776" s="58">
        <f>$K$1339</f>
        <v>81</v>
      </c>
    </row>
    <row r="1777" spans="2:10" x14ac:dyDescent="0.3">
      <c r="B1777" s="60" t="s">
        <v>276</v>
      </c>
      <c r="C1777" s="81">
        <v>-0.95463336592121506</v>
      </c>
      <c r="D1777" s="81">
        <v>-0.69987495797409816</v>
      </c>
      <c r="E1777" s="81">
        <v>-0.82725416194765655</v>
      </c>
      <c r="F1777" s="74">
        <v>9</v>
      </c>
      <c r="G1777" s="73"/>
      <c r="H1777" s="74"/>
      <c r="I1777" s="74">
        <v>-0.28546195603509361</v>
      </c>
      <c r="J1777" s="58">
        <f>$K$1339</f>
        <v>81</v>
      </c>
    </row>
    <row r="1778" spans="2:10" x14ac:dyDescent="0.3">
      <c r="B1778" s="60" t="s">
        <v>277</v>
      </c>
      <c r="C1778" s="81">
        <v>-0.69987495797409816</v>
      </c>
      <c r="D1778" s="81">
        <v>-0.44511655002698114</v>
      </c>
      <c r="E1778" s="81">
        <v>-0.57249575400053965</v>
      </c>
      <c r="F1778" s="74">
        <v>47</v>
      </c>
      <c r="G1778" s="73"/>
      <c r="H1778" s="74"/>
      <c r="I1778" s="74">
        <v>-0.28546195603509361</v>
      </c>
      <c r="J1778" s="58">
        <v>0</v>
      </c>
    </row>
    <row r="1779" spans="2:10" x14ac:dyDescent="0.3">
      <c r="B1779" s="60" t="s">
        <v>278</v>
      </c>
      <c r="C1779" s="81">
        <v>-0.44511655002698114</v>
      </c>
      <c r="D1779" s="81">
        <v>-0.19035814207986418</v>
      </c>
      <c r="E1779" s="81">
        <v>-0.31773734605342263</v>
      </c>
      <c r="F1779" s="74">
        <v>122</v>
      </c>
      <c r="G1779" s="73"/>
      <c r="H1779" s="74"/>
      <c r="I1779" s="74">
        <v>-0.28046049366677495</v>
      </c>
      <c r="J1779" s="58">
        <v>0</v>
      </c>
    </row>
    <row r="1780" spans="2:10" x14ac:dyDescent="0.3">
      <c r="B1780" s="60" t="s">
        <v>279</v>
      </c>
      <c r="C1780" s="81">
        <v>-0.19035814207986418</v>
      </c>
      <c r="D1780" s="81">
        <v>6.4400265867252782E-2</v>
      </c>
      <c r="E1780" s="81">
        <v>-6.2978938106305699E-2</v>
      </c>
      <c r="F1780" s="74">
        <v>248</v>
      </c>
      <c r="G1780" s="73"/>
      <c r="H1780" s="74"/>
      <c r="I1780" s="74">
        <v>-0.28046049366677495</v>
      </c>
      <c r="J1780" s="58">
        <f>$K$1339</f>
        <v>81</v>
      </c>
    </row>
    <row r="1781" spans="2:10" x14ac:dyDescent="0.3">
      <c r="B1781" s="60" t="s">
        <v>280</v>
      </c>
      <c r="C1781" s="81">
        <v>6.4400265867252782E-2</v>
      </c>
      <c r="D1781" s="81">
        <v>0.31915867381436974</v>
      </c>
      <c r="E1781" s="81">
        <v>0.19177946984081126</v>
      </c>
      <c r="F1781" s="74">
        <v>261</v>
      </c>
      <c r="G1781" s="73"/>
      <c r="H1781" s="74"/>
      <c r="I1781" s="74">
        <v>-0.27545903129845634</v>
      </c>
      <c r="J1781" s="58">
        <f>$K$1339</f>
        <v>81</v>
      </c>
    </row>
    <row r="1782" spans="2:10" x14ac:dyDescent="0.3">
      <c r="B1782" s="60" t="s">
        <v>281</v>
      </c>
      <c r="C1782" s="81">
        <v>0.31915867381436974</v>
      </c>
      <c r="D1782" s="81">
        <v>0.5739170817614867</v>
      </c>
      <c r="E1782" s="81">
        <v>0.44653787778792819</v>
      </c>
      <c r="F1782" s="74">
        <v>61</v>
      </c>
      <c r="G1782" s="73"/>
      <c r="H1782" s="74"/>
      <c r="I1782" s="74">
        <v>-0.27545903129845634</v>
      </c>
      <c r="J1782" s="58">
        <v>0</v>
      </c>
    </row>
    <row r="1783" spans="2:10" x14ac:dyDescent="0.3">
      <c r="B1783" s="60" t="s">
        <v>282</v>
      </c>
      <c r="C1783" s="81">
        <v>0.5739170817614867</v>
      </c>
      <c r="D1783" s="81">
        <v>0.82867548970860372</v>
      </c>
      <c r="E1783" s="81">
        <v>0.70129628573504521</v>
      </c>
      <c r="F1783" s="74">
        <v>13</v>
      </c>
      <c r="G1783" s="73"/>
      <c r="H1783" s="74"/>
      <c r="I1783" s="74">
        <v>-0.27045756893013767</v>
      </c>
      <c r="J1783" s="58">
        <v>0</v>
      </c>
    </row>
    <row r="1784" spans="2:10" x14ac:dyDescent="0.3">
      <c r="B1784" s="60" t="s">
        <v>283</v>
      </c>
      <c r="C1784" s="81">
        <v>0.82867548970860372</v>
      </c>
      <c r="D1784" s="81">
        <v>1.0834338976557207</v>
      </c>
      <c r="E1784" s="81">
        <v>0.95605469368216223</v>
      </c>
      <c r="F1784" s="74">
        <v>2</v>
      </c>
      <c r="G1784" s="73"/>
      <c r="H1784" s="74"/>
      <c r="I1784" s="74">
        <v>-0.27045756893013767</v>
      </c>
      <c r="J1784" s="58">
        <f>$K$1339</f>
        <v>81</v>
      </c>
    </row>
    <row r="1785" spans="2:10" ht="15" thickBot="1" x14ac:dyDescent="0.35">
      <c r="B1785" s="61" t="s">
        <v>284</v>
      </c>
      <c r="C1785" s="82">
        <v>1.0834338976557207</v>
      </c>
      <c r="D1785" s="82">
        <v>1.3381923056028375</v>
      </c>
      <c r="E1785" s="82">
        <v>1.2108131016292791</v>
      </c>
      <c r="F1785" s="76">
        <v>4</v>
      </c>
      <c r="G1785" s="73"/>
      <c r="H1785" s="74"/>
      <c r="I1785" s="74">
        <v>-0.26545610656181901</v>
      </c>
      <c r="J1785" s="58">
        <f>$K$1339</f>
        <v>81</v>
      </c>
    </row>
    <row r="1786" spans="2:10" ht="15" thickBot="1" x14ac:dyDescent="0.35">
      <c r="B1786" s="133" t="s">
        <v>264</v>
      </c>
      <c r="C1786" s="134"/>
      <c r="D1786" s="134"/>
      <c r="E1786" s="135"/>
      <c r="G1786" s="73"/>
      <c r="H1786" s="74"/>
      <c r="I1786" s="74">
        <v>-0.26545610656181901</v>
      </c>
      <c r="J1786" s="58">
        <v>0</v>
      </c>
    </row>
    <row r="1787" spans="2:10" x14ac:dyDescent="0.3">
      <c r="B1787" s="77" t="s">
        <v>265</v>
      </c>
      <c r="C1787" s="78" t="s">
        <v>266</v>
      </c>
      <c r="D1787" s="78" t="s">
        <v>267</v>
      </c>
      <c r="E1787" s="79" t="s">
        <v>268</v>
      </c>
      <c r="G1787" s="73"/>
      <c r="H1787" s="74"/>
      <c r="I1787" s="74">
        <v>-0.2604546441935004</v>
      </c>
      <c r="J1787" s="58">
        <v>0</v>
      </c>
    </row>
    <row r="1788" spans="2:10" x14ac:dyDescent="0.3">
      <c r="B1788" s="73">
        <v>-1.464150181815449</v>
      </c>
      <c r="C1788" s="74">
        <v>0</v>
      </c>
      <c r="D1788" s="74">
        <v>-1.464150181815449</v>
      </c>
      <c r="E1788" s="58">
        <v>0</v>
      </c>
      <c r="G1788" s="73"/>
      <c r="H1788" s="74"/>
      <c r="I1788" s="74">
        <v>-0.2604546441935004</v>
      </c>
      <c r="J1788" s="58">
        <f>$K$1339</f>
        <v>81</v>
      </c>
    </row>
    <row r="1789" spans="2:10" x14ac:dyDescent="0.3">
      <c r="B1789" s="73">
        <v>-1.464150181815449</v>
      </c>
      <c r="C1789" s="74">
        <f>$F$1775</f>
        <v>1</v>
      </c>
      <c r="D1789" s="74">
        <v>-1.464150181815449</v>
      </c>
      <c r="E1789" s="58">
        <f>$F$1775</f>
        <v>1</v>
      </c>
      <c r="G1789" s="73"/>
      <c r="H1789" s="74"/>
      <c r="I1789" s="74">
        <v>-0.25545318182518173</v>
      </c>
      <c r="J1789" s="58">
        <f>$K$1339</f>
        <v>81</v>
      </c>
    </row>
    <row r="1790" spans="2:10" x14ac:dyDescent="0.3">
      <c r="B1790" s="73">
        <v>-1.2093917738683322</v>
      </c>
      <c r="C1790" s="74">
        <f>$F$1775</f>
        <v>1</v>
      </c>
      <c r="D1790" s="74">
        <v>-1.4585454968406124</v>
      </c>
      <c r="E1790" s="58">
        <f>$F$1775</f>
        <v>1</v>
      </c>
      <c r="G1790" s="73"/>
      <c r="H1790" s="74"/>
      <c r="I1790" s="74">
        <v>-0.25545318182518173</v>
      </c>
      <c r="J1790" s="58">
        <v>0</v>
      </c>
    </row>
    <row r="1791" spans="2:10" x14ac:dyDescent="0.3">
      <c r="B1791" s="73">
        <v>-1.2093917738683322</v>
      </c>
      <c r="C1791" s="74">
        <v>0</v>
      </c>
      <c r="D1791" s="74">
        <v>-1.4585454968406124</v>
      </c>
      <c r="E1791" s="58">
        <v>0</v>
      </c>
      <c r="G1791" s="73"/>
      <c r="H1791" s="74"/>
      <c r="I1791" s="74">
        <v>-0.25045171945686306</v>
      </c>
      <c r="J1791" s="58">
        <v>0</v>
      </c>
    </row>
    <row r="1792" spans="2:10" x14ac:dyDescent="0.3">
      <c r="B1792" s="73">
        <v>-1.2093917738683322</v>
      </c>
      <c r="C1792" s="74">
        <f>$F$1776</f>
        <v>2</v>
      </c>
      <c r="D1792" s="74">
        <v>-1.4529408118657758</v>
      </c>
      <c r="E1792" s="58">
        <v>0</v>
      </c>
      <c r="G1792" s="73"/>
      <c r="H1792" s="74"/>
      <c r="I1792" s="74">
        <v>-0.25045171945686306</v>
      </c>
      <c r="J1792" s="58">
        <f>$K$1339</f>
        <v>81</v>
      </c>
    </row>
    <row r="1793" spans="2:10" x14ac:dyDescent="0.3">
      <c r="B1793" s="73">
        <v>-0.95463336592121517</v>
      </c>
      <c r="C1793" s="74">
        <f>$F$1776</f>
        <v>2</v>
      </c>
      <c r="D1793" s="74">
        <v>-1.4529408118657758</v>
      </c>
      <c r="E1793" s="58">
        <f>$F$1775</f>
        <v>1</v>
      </c>
      <c r="G1793" s="73"/>
      <c r="H1793" s="74"/>
      <c r="I1793" s="74">
        <v>-0.24545025708854443</v>
      </c>
      <c r="J1793" s="58">
        <f>$K$1339</f>
        <v>81</v>
      </c>
    </row>
    <row r="1794" spans="2:10" x14ac:dyDescent="0.3">
      <c r="B1794" s="73">
        <v>-0.95463336592121517</v>
      </c>
      <c r="C1794" s="74">
        <v>0</v>
      </c>
      <c r="D1794" s="74">
        <v>-1.4473361268909393</v>
      </c>
      <c r="E1794" s="58">
        <f>$F$1775</f>
        <v>1</v>
      </c>
      <c r="G1794" s="73"/>
      <c r="H1794" s="74"/>
      <c r="I1794" s="74">
        <v>-0.24545025708854443</v>
      </c>
      <c r="J1794" s="58">
        <v>0</v>
      </c>
    </row>
    <row r="1795" spans="2:10" x14ac:dyDescent="0.3">
      <c r="B1795" s="73">
        <v>-0.95463336592121517</v>
      </c>
      <c r="C1795" s="74">
        <f>$F$1777</f>
        <v>9</v>
      </c>
      <c r="D1795" s="74">
        <v>-1.4473361268909393</v>
      </c>
      <c r="E1795" s="58">
        <v>0</v>
      </c>
      <c r="G1795" s="73"/>
      <c r="H1795" s="74"/>
      <c r="I1795" s="74">
        <v>-0.24044879472022579</v>
      </c>
      <c r="J1795" s="58">
        <v>0</v>
      </c>
    </row>
    <row r="1796" spans="2:10" x14ac:dyDescent="0.3">
      <c r="B1796" s="73">
        <v>-0.69987495797409816</v>
      </c>
      <c r="C1796" s="74">
        <f>$F$1777</f>
        <v>9</v>
      </c>
      <c r="D1796" s="74">
        <v>-1.4417314419161027</v>
      </c>
      <c r="E1796" s="58">
        <v>0</v>
      </c>
      <c r="G1796" s="73"/>
      <c r="H1796" s="74"/>
      <c r="I1796" s="74">
        <v>-0.24044879472022579</v>
      </c>
      <c r="J1796" s="58">
        <f>$K$1339</f>
        <v>81</v>
      </c>
    </row>
    <row r="1797" spans="2:10" x14ac:dyDescent="0.3">
      <c r="B1797" s="73">
        <v>-0.69987495797409816</v>
      </c>
      <c r="C1797" s="74">
        <v>0</v>
      </c>
      <c r="D1797" s="74">
        <v>-1.4417314419161027</v>
      </c>
      <c r="E1797" s="58">
        <f>$F$1775</f>
        <v>1</v>
      </c>
      <c r="G1797" s="73"/>
      <c r="H1797" s="74"/>
      <c r="I1797" s="74">
        <v>-0.23544733235190715</v>
      </c>
      <c r="J1797" s="58">
        <f>$K$1339</f>
        <v>81</v>
      </c>
    </row>
    <row r="1798" spans="2:10" x14ac:dyDescent="0.3">
      <c r="B1798" s="73">
        <v>-0.69987495797409816</v>
      </c>
      <c r="C1798" s="74">
        <f>$F$1778</f>
        <v>47</v>
      </c>
      <c r="D1798" s="74">
        <v>-1.4361267569412661</v>
      </c>
      <c r="E1798" s="58">
        <f>$F$1775</f>
        <v>1</v>
      </c>
      <c r="G1798" s="73"/>
      <c r="H1798" s="74"/>
      <c r="I1798" s="74">
        <v>-0.23544733235190715</v>
      </c>
      <c r="J1798" s="58">
        <v>0</v>
      </c>
    </row>
    <row r="1799" spans="2:10" x14ac:dyDescent="0.3">
      <c r="B1799" s="73">
        <v>-0.44511655002698125</v>
      </c>
      <c r="C1799" s="74">
        <f>$F$1778</f>
        <v>47</v>
      </c>
      <c r="D1799" s="74">
        <v>-1.4361267569412661</v>
      </c>
      <c r="E1799" s="58">
        <v>0</v>
      </c>
      <c r="G1799" s="73"/>
      <c r="H1799" s="74"/>
      <c r="I1799" s="74">
        <v>-0.23044586998358849</v>
      </c>
      <c r="J1799" s="58">
        <v>0</v>
      </c>
    </row>
    <row r="1800" spans="2:10" x14ac:dyDescent="0.3">
      <c r="B1800" s="73">
        <v>-0.44511655002698125</v>
      </c>
      <c r="C1800" s="74">
        <v>0</v>
      </c>
      <c r="D1800" s="74">
        <v>-1.4305220719664296</v>
      </c>
      <c r="E1800" s="58">
        <v>0</v>
      </c>
      <c r="G1800" s="73"/>
      <c r="H1800" s="74"/>
      <c r="I1800" s="74">
        <v>-0.23044586998358849</v>
      </c>
      <c r="J1800" s="58">
        <f>$K$1339</f>
        <v>81</v>
      </c>
    </row>
    <row r="1801" spans="2:10" x14ac:dyDescent="0.3">
      <c r="B1801" s="73">
        <v>-0.44511655002698125</v>
      </c>
      <c r="C1801" s="74">
        <f>$F$1779</f>
        <v>122</v>
      </c>
      <c r="D1801" s="74">
        <v>-1.4305220719664296</v>
      </c>
      <c r="E1801" s="58">
        <f>$F$1775</f>
        <v>1</v>
      </c>
      <c r="G1801" s="73"/>
      <c r="H1801" s="74"/>
      <c r="I1801" s="74">
        <v>-0.22544440761526985</v>
      </c>
      <c r="J1801" s="58">
        <f>$K$1339</f>
        <v>81</v>
      </c>
    </row>
    <row r="1802" spans="2:10" x14ac:dyDescent="0.3">
      <c r="B1802" s="73">
        <v>-0.19035814207986426</v>
      </c>
      <c r="C1802" s="74">
        <f>$F$1779</f>
        <v>122</v>
      </c>
      <c r="D1802" s="74">
        <v>-1.424917386991593</v>
      </c>
      <c r="E1802" s="58">
        <f>$F$1775</f>
        <v>1</v>
      </c>
      <c r="G1802" s="73"/>
      <c r="H1802" s="74"/>
      <c r="I1802" s="74">
        <v>-0.22544440761526985</v>
      </c>
      <c r="J1802" s="58">
        <v>0</v>
      </c>
    </row>
    <row r="1803" spans="2:10" x14ac:dyDescent="0.3">
      <c r="B1803" s="73">
        <v>-0.19035814207986426</v>
      </c>
      <c r="C1803" s="74">
        <v>0</v>
      </c>
      <c r="D1803" s="74">
        <v>-1.424917386991593</v>
      </c>
      <c r="E1803" s="58">
        <v>0</v>
      </c>
      <c r="G1803" s="73"/>
      <c r="H1803" s="74"/>
      <c r="I1803" s="74">
        <v>-0.22044294524695121</v>
      </c>
      <c r="J1803" s="58">
        <v>0</v>
      </c>
    </row>
    <row r="1804" spans="2:10" x14ac:dyDescent="0.3">
      <c r="B1804" s="73">
        <v>-0.19035814207986426</v>
      </c>
      <c r="C1804" s="74">
        <f>$F$1780</f>
        <v>248</v>
      </c>
      <c r="D1804" s="74">
        <v>-1.4193127020167564</v>
      </c>
      <c r="E1804" s="58">
        <v>0</v>
      </c>
      <c r="G1804" s="73"/>
      <c r="H1804" s="74"/>
      <c r="I1804" s="74">
        <v>-0.22044294524695121</v>
      </c>
      <c r="J1804" s="58">
        <f>$K$1339</f>
        <v>81</v>
      </c>
    </row>
    <row r="1805" spans="2:10" x14ac:dyDescent="0.3">
      <c r="B1805" s="73">
        <v>6.4400265867252698E-2</v>
      </c>
      <c r="C1805" s="74">
        <f>$F$1780</f>
        <v>248</v>
      </c>
      <c r="D1805" s="74">
        <v>-1.4193127020167564</v>
      </c>
      <c r="E1805" s="58">
        <f>$F$1775</f>
        <v>1</v>
      </c>
      <c r="G1805" s="73"/>
      <c r="H1805" s="74"/>
      <c r="I1805" s="74">
        <v>-0.21544148287863255</v>
      </c>
      <c r="J1805" s="58">
        <f>$K$1339</f>
        <v>81</v>
      </c>
    </row>
    <row r="1806" spans="2:10" x14ac:dyDescent="0.3">
      <c r="B1806" s="73">
        <v>6.4400265867252698E-2</v>
      </c>
      <c r="C1806" s="74">
        <v>0</v>
      </c>
      <c r="D1806" s="74">
        <v>-1.4137080170419198</v>
      </c>
      <c r="E1806" s="58">
        <f>$F$1775</f>
        <v>1</v>
      </c>
      <c r="G1806" s="73"/>
      <c r="H1806" s="74"/>
      <c r="I1806" s="74">
        <v>-0.21544148287863255</v>
      </c>
      <c r="J1806" s="58">
        <v>0</v>
      </c>
    </row>
    <row r="1807" spans="2:10" x14ac:dyDescent="0.3">
      <c r="B1807" s="73">
        <v>6.4400265867252698E-2</v>
      </c>
      <c r="C1807" s="74">
        <f>$F$1781</f>
        <v>261</v>
      </c>
      <c r="D1807" s="74">
        <v>-1.4137080170419198</v>
      </c>
      <c r="E1807" s="58">
        <v>0</v>
      </c>
      <c r="G1807" s="73"/>
      <c r="H1807" s="74"/>
      <c r="I1807" s="74">
        <v>-0.21044002051031391</v>
      </c>
      <c r="J1807" s="58">
        <v>0</v>
      </c>
    </row>
    <row r="1808" spans="2:10" x14ac:dyDescent="0.3">
      <c r="B1808" s="73">
        <v>0.31915867381436969</v>
      </c>
      <c r="C1808" s="74">
        <f>$F$1781</f>
        <v>261</v>
      </c>
      <c r="D1808" s="74">
        <v>-1.4081033320670833</v>
      </c>
      <c r="E1808" s="58">
        <v>0</v>
      </c>
      <c r="G1808" s="73"/>
      <c r="H1808" s="74"/>
      <c r="I1808" s="74">
        <v>-0.21044002051031391</v>
      </c>
      <c r="J1808" s="58">
        <f>$K$1339</f>
        <v>81</v>
      </c>
    </row>
    <row r="1809" spans="2:10" x14ac:dyDescent="0.3">
      <c r="B1809" s="73">
        <v>0.31915867381436969</v>
      </c>
      <c r="C1809" s="74">
        <v>0</v>
      </c>
      <c r="D1809" s="74">
        <v>-1.4081033320670833</v>
      </c>
      <c r="E1809" s="58">
        <f>$F$1775</f>
        <v>1</v>
      </c>
      <c r="G1809" s="73"/>
      <c r="H1809" s="74"/>
      <c r="I1809" s="74">
        <v>-0.20543855814199527</v>
      </c>
      <c r="J1809" s="58">
        <f>$K$1339</f>
        <v>81</v>
      </c>
    </row>
    <row r="1810" spans="2:10" x14ac:dyDescent="0.3">
      <c r="B1810" s="73">
        <v>0.31915867381436969</v>
      </c>
      <c r="C1810" s="74">
        <f>$F$1782</f>
        <v>61</v>
      </c>
      <c r="D1810" s="74">
        <v>-1.4024986470922467</v>
      </c>
      <c r="E1810" s="58">
        <f>$F$1775</f>
        <v>1</v>
      </c>
      <c r="G1810" s="73"/>
      <c r="H1810" s="74"/>
      <c r="I1810" s="74">
        <v>-0.20543855814199527</v>
      </c>
      <c r="J1810" s="58">
        <v>0</v>
      </c>
    </row>
    <row r="1811" spans="2:10" x14ac:dyDescent="0.3">
      <c r="B1811" s="73">
        <v>0.57391708176148659</v>
      </c>
      <c r="C1811" s="74">
        <f>$F$1782</f>
        <v>61</v>
      </c>
      <c r="D1811" s="74">
        <v>-1.4024986470922467</v>
      </c>
      <c r="E1811" s="58">
        <v>0</v>
      </c>
      <c r="G1811" s="73"/>
      <c r="H1811" s="74"/>
      <c r="I1811" s="74">
        <v>-0.20043709577367663</v>
      </c>
      <c r="J1811" s="58">
        <v>0</v>
      </c>
    </row>
    <row r="1812" spans="2:10" x14ac:dyDescent="0.3">
      <c r="B1812" s="73">
        <v>0.57391708176148659</v>
      </c>
      <c r="C1812" s="74">
        <v>0</v>
      </c>
      <c r="D1812" s="74">
        <v>-1.3968939621174101</v>
      </c>
      <c r="E1812" s="58">
        <v>0</v>
      </c>
      <c r="G1812" s="73"/>
      <c r="H1812" s="74"/>
      <c r="I1812" s="74">
        <v>-0.20043709577367663</v>
      </c>
      <c r="J1812" s="58">
        <f>$K$1339</f>
        <v>81</v>
      </c>
    </row>
    <row r="1813" spans="2:10" x14ac:dyDescent="0.3">
      <c r="B1813" s="73">
        <v>0.57391708176148659</v>
      </c>
      <c r="C1813" s="74">
        <f>$F$1783</f>
        <v>13</v>
      </c>
      <c r="D1813" s="74">
        <v>-1.3968939621174101</v>
      </c>
      <c r="E1813" s="58">
        <f>$F$1775</f>
        <v>1</v>
      </c>
      <c r="G1813" s="73"/>
      <c r="H1813" s="74"/>
      <c r="I1813" s="74">
        <v>-0.19543563340535797</v>
      </c>
      <c r="J1813" s="58">
        <f>$K$1339</f>
        <v>81</v>
      </c>
    </row>
    <row r="1814" spans="2:10" x14ac:dyDescent="0.3">
      <c r="B1814" s="73">
        <v>0.82867548970860361</v>
      </c>
      <c r="C1814" s="74">
        <f>$F$1783</f>
        <v>13</v>
      </c>
      <c r="D1814" s="74">
        <v>-1.3912892771425736</v>
      </c>
      <c r="E1814" s="58">
        <f>$F$1775</f>
        <v>1</v>
      </c>
      <c r="G1814" s="73"/>
      <c r="H1814" s="74"/>
      <c r="I1814" s="74">
        <v>-0.19543563340535797</v>
      </c>
      <c r="J1814" s="58">
        <v>0</v>
      </c>
    </row>
    <row r="1815" spans="2:10" x14ac:dyDescent="0.3">
      <c r="B1815" s="73">
        <v>0.82867548970860361</v>
      </c>
      <c r="C1815" s="74">
        <v>0</v>
      </c>
      <c r="D1815" s="74">
        <v>-1.3912892771425736</v>
      </c>
      <c r="E1815" s="58">
        <v>0</v>
      </c>
      <c r="G1815" s="73"/>
      <c r="H1815" s="74"/>
      <c r="I1815" s="74">
        <v>-0.19043417103703933</v>
      </c>
      <c r="J1815" s="58">
        <v>0</v>
      </c>
    </row>
    <row r="1816" spans="2:10" x14ac:dyDescent="0.3">
      <c r="B1816" s="73">
        <v>0.82867548970860361</v>
      </c>
      <c r="C1816" s="74">
        <f>$F$1784</f>
        <v>2</v>
      </c>
      <c r="D1816" s="74">
        <v>-1.385684592167737</v>
      </c>
      <c r="E1816" s="58">
        <v>0</v>
      </c>
      <c r="G1816" s="73"/>
      <c r="H1816" s="74"/>
      <c r="I1816" s="74">
        <v>-0.19043417103703933</v>
      </c>
      <c r="J1816" s="58">
        <f>$K$1339</f>
        <v>81</v>
      </c>
    </row>
    <row r="1817" spans="2:10" x14ac:dyDescent="0.3">
      <c r="B1817" s="73">
        <v>1.0834338976557205</v>
      </c>
      <c r="C1817" s="74">
        <f>$F$1784</f>
        <v>2</v>
      </c>
      <c r="D1817" s="74">
        <v>-1.385684592167737</v>
      </c>
      <c r="E1817" s="58">
        <f>$F$1775</f>
        <v>1</v>
      </c>
      <c r="G1817" s="73"/>
      <c r="H1817" s="74"/>
      <c r="I1817" s="74">
        <v>-0.18543270866872069</v>
      </c>
      <c r="J1817" s="58">
        <f>$K$1339</f>
        <v>81</v>
      </c>
    </row>
    <row r="1818" spans="2:10" x14ac:dyDescent="0.3">
      <c r="B1818" s="73">
        <v>1.0834338976557205</v>
      </c>
      <c r="C1818" s="74">
        <v>0</v>
      </c>
      <c r="D1818" s="74">
        <v>-1.3800799071929004</v>
      </c>
      <c r="E1818" s="58">
        <f>$F$1775</f>
        <v>1</v>
      </c>
      <c r="G1818" s="73"/>
      <c r="H1818" s="74"/>
      <c r="I1818" s="74">
        <v>-0.18543270866872069</v>
      </c>
      <c r="J1818" s="58">
        <v>0</v>
      </c>
    </row>
    <row r="1819" spans="2:10" x14ac:dyDescent="0.3">
      <c r="B1819" s="73">
        <v>1.0834338976557205</v>
      </c>
      <c r="C1819" s="74">
        <f>$F$1785</f>
        <v>4</v>
      </c>
      <c r="D1819" s="74">
        <v>-1.3800799071929004</v>
      </c>
      <c r="E1819" s="58">
        <v>0</v>
      </c>
      <c r="G1819" s="73"/>
      <c r="H1819" s="74"/>
      <c r="I1819" s="74">
        <v>-0.18043124630040203</v>
      </c>
      <c r="J1819" s="58">
        <v>0</v>
      </c>
    </row>
    <row r="1820" spans="2:10" x14ac:dyDescent="0.3">
      <c r="B1820" s="73">
        <v>1.3381923056028375</v>
      </c>
      <c r="C1820" s="74">
        <f>$F$1785</f>
        <v>4</v>
      </c>
      <c r="D1820" s="74">
        <v>-1.3744752222180638</v>
      </c>
      <c r="E1820" s="58">
        <v>0</v>
      </c>
      <c r="G1820" s="73"/>
      <c r="H1820" s="74"/>
      <c r="I1820" s="74">
        <v>-0.18043124630040203</v>
      </c>
      <c r="J1820" s="58">
        <f>$K$1339</f>
        <v>81</v>
      </c>
    </row>
    <row r="1821" spans="2:10" x14ac:dyDescent="0.3">
      <c r="B1821" s="73">
        <v>1.3381923056028375</v>
      </c>
      <c r="C1821" s="74">
        <v>0</v>
      </c>
      <c r="D1821" s="74">
        <v>-1.3744752222180638</v>
      </c>
      <c r="E1821" s="58">
        <f>$F$1775</f>
        <v>1</v>
      </c>
      <c r="G1821" s="73"/>
      <c r="H1821" s="74"/>
      <c r="I1821" s="74">
        <v>-0.17542978393208339</v>
      </c>
      <c r="J1821" s="58">
        <f>$K$1339</f>
        <v>81</v>
      </c>
    </row>
    <row r="1822" spans="2:10" x14ac:dyDescent="0.3">
      <c r="B1822" s="73"/>
      <c r="C1822" s="74"/>
      <c r="D1822" s="74">
        <v>-1.3688705372432273</v>
      </c>
      <c r="E1822" s="58">
        <f>$F$1775</f>
        <v>1</v>
      </c>
      <c r="G1822" s="73"/>
      <c r="H1822" s="74"/>
      <c r="I1822" s="74">
        <v>-0.17542978393208339</v>
      </c>
      <c r="J1822" s="58">
        <v>0</v>
      </c>
    </row>
    <row r="1823" spans="2:10" x14ac:dyDescent="0.3">
      <c r="B1823" s="73"/>
      <c r="C1823" s="74"/>
      <c r="D1823" s="74">
        <v>-1.3688705372432273</v>
      </c>
      <c r="E1823" s="58">
        <v>0</v>
      </c>
      <c r="G1823" s="73"/>
      <c r="H1823" s="74"/>
      <c r="I1823" s="74">
        <v>-0.17042832156376475</v>
      </c>
      <c r="J1823" s="58">
        <v>0</v>
      </c>
    </row>
    <row r="1824" spans="2:10" x14ac:dyDescent="0.3">
      <c r="B1824" s="73"/>
      <c r="C1824" s="74"/>
      <c r="D1824" s="74">
        <v>-1.3632658522683907</v>
      </c>
      <c r="E1824" s="58">
        <v>0</v>
      </c>
      <c r="G1824" s="73"/>
      <c r="H1824" s="74"/>
      <c r="I1824" s="74">
        <v>-0.17042832156376475</v>
      </c>
      <c r="J1824" s="58">
        <f>$K$1339</f>
        <v>81</v>
      </c>
    </row>
    <row r="1825" spans="2:10" x14ac:dyDescent="0.3">
      <c r="B1825" s="73"/>
      <c r="C1825" s="74"/>
      <c r="D1825" s="74">
        <v>-1.3632658522683907</v>
      </c>
      <c r="E1825" s="58">
        <f>$F$1775</f>
        <v>1</v>
      </c>
      <c r="G1825" s="73"/>
      <c r="H1825" s="74"/>
      <c r="I1825" s="74">
        <v>-0.16542685919544609</v>
      </c>
      <c r="J1825" s="58">
        <f>$K$1339</f>
        <v>81</v>
      </c>
    </row>
    <row r="1826" spans="2:10" x14ac:dyDescent="0.3">
      <c r="B1826" s="73"/>
      <c r="C1826" s="74"/>
      <c r="D1826" s="74">
        <v>-1.3576611672935541</v>
      </c>
      <c r="E1826" s="58">
        <f>$F$1775</f>
        <v>1</v>
      </c>
      <c r="G1826" s="73"/>
      <c r="H1826" s="74"/>
      <c r="I1826" s="74">
        <v>-0.16542685919544609</v>
      </c>
      <c r="J1826" s="58">
        <v>0</v>
      </c>
    </row>
    <row r="1827" spans="2:10" x14ac:dyDescent="0.3">
      <c r="B1827" s="73"/>
      <c r="C1827" s="74"/>
      <c r="D1827" s="74">
        <v>-1.3576611672935541</v>
      </c>
      <c r="E1827" s="58">
        <v>0</v>
      </c>
      <c r="G1827" s="73"/>
      <c r="H1827" s="74"/>
      <c r="I1827" s="74">
        <v>-0.16042539682712745</v>
      </c>
      <c r="J1827" s="58">
        <v>0</v>
      </c>
    </row>
    <row r="1828" spans="2:10" x14ac:dyDescent="0.3">
      <c r="B1828" s="73"/>
      <c r="C1828" s="74"/>
      <c r="D1828" s="74">
        <v>-1.3520564823187176</v>
      </c>
      <c r="E1828" s="58">
        <v>0</v>
      </c>
      <c r="G1828" s="73"/>
      <c r="H1828" s="74"/>
      <c r="I1828" s="74">
        <v>-0.16042539682712745</v>
      </c>
      <c r="J1828" s="58">
        <f>$K$1339</f>
        <v>81</v>
      </c>
    </row>
    <row r="1829" spans="2:10" x14ac:dyDescent="0.3">
      <c r="B1829" s="73"/>
      <c r="C1829" s="74"/>
      <c r="D1829" s="74">
        <v>-1.3520564823187176</v>
      </c>
      <c r="E1829" s="58">
        <f>$F$1775</f>
        <v>1</v>
      </c>
      <c r="G1829" s="73"/>
      <c r="H1829" s="74"/>
      <c r="I1829" s="74">
        <v>-0.15542393445880881</v>
      </c>
      <c r="J1829" s="58">
        <f>$K$1339</f>
        <v>81</v>
      </c>
    </row>
    <row r="1830" spans="2:10" x14ac:dyDescent="0.3">
      <c r="B1830" s="73"/>
      <c r="C1830" s="74"/>
      <c r="D1830" s="74">
        <v>-1.346451797343881</v>
      </c>
      <c r="E1830" s="58">
        <f>$F$1775</f>
        <v>1</v>
      </c>
      <c r="G1830" s="73"/>
      <c r="H1830" s="74"/>
      <c r="I1830" s="74">
        <v>-0.15542393445880881</v>
      </c>
      <c r="J1830" s="58">
        <v>0</v>
      </c>
    </row>
    <row r="1831" spans="2:10" x14ac:dyDescent="0.3">
      <c r="B1831" s="73"/>
      <c r="C1831" s="74"/>
      <c r="D1831" s="74">
        <v>-1.346451797343881</v>
      </c>
      <c r="E1831" s="58">
        <v>0</v>
      </c>
      <c r="G1831" s="73"/>
      <c r="H1831" s="74"/>
      <c r="I1831" s="74">
        <v>-0.15042247209049014</v>
      </c>
      <c r="J1831" s="58">
        <v>0</v>
      </c>
    </row>
    <row r="1832" spans="2:10" x14ac:dyDescent="0.3">
      <c r="B1832" s="73"/>
      <c r="C1832" s="74"/>
      <c r="D1832" s="74">
        <v>-1.3408471123690444</v>
      </c>
      <c r="E1832" s="58">
        <v>0</v>
      </c>
      <c r="G1832" s="73"/>
      <c r="H1832" s="74"/>
      <c r="I1832" s="74">
        <v>-0.15042247209049014</v>
      </c>
      <c r="J1832" s="58">
        <f>$K$1339</f>
        <v>81</v>
      </c>
    </row>
    <row r="1833" spans="2:10" x14ac:dyDescent="0.3">
      <c r="B1833" s="73"/>
      <c r="C1833" s="74"/>
      <c r="D1833" s="74">
        <v>-1.3408471123690444</v>
      </c>
      <c r="E1833" s="58">
        <f>$F$1775</f>
        <v>1</v>
      </c>
      <c r="G1833" s="73"/>
      <c r="H1833" s="74"/>
      <c r="I1833" s="74">
        <v>-0.14542100972217151</v>
      </c>
      <c r="J1833" s="58">
        <f>$K$1339</f>
        <v>81</v>
      </c>
    </row>
    <row r="1834" spans="2:10" x14ac:dyDescent="0.3">
      <c r="B1834" s="73"/>
      <c r="C1834" s="74"/>
      <c r="D1834" s="74">
        <v>-1.3352424273942078</v>
      </c>
      <c r="E1834" s="58">
        <f>$F$1775</f>
        <v>1</v>
      </c>
      <c r="G1834" s="73"/>
      <c r="H1834" s="74"/>
      <c r="I1834" s="74">
        <v>-0.14542100972217151</v>
      </c>
      <c r="J1834" s="58">
        <v>0</v>
      </c>
    </row>
    <row r="1835" spans="2:10" x14ac:dyDescent="0.3">
      <c r="B1835" s="73"/>
      <c r="C1835" s="74"/>
      <c r="D1835" s="74">
        <v>-1.3352424273942078</v>
      </c>
      <c r="E1835" s="58">
        <v>0</v>
      </c>
      <c r="G1835" s="73"/>
      <c r="H1835" s="74"/>
      <c r="I1835" s="74">
        <v>-0.14041954735385287</v>
      </c>
      <c r="J1835" s="58">
        <v>0</v>
      </c>
    </row>
    <row r="1836" spans="2:10" x14ac:dyDescent="0.3">
      <c r="B1836" s="73"/>
      <c r="C1836" s="74"/>
      <c r="D1836" s="74">
        <v>-1.3296377424193713</v>
      </c>
      <c r="E1836" s="58">
        <v>0</v>
      </c>
      <c r="G1836" s="73"/>
      <c r="H1836" s="74"/>
      <c r="I1836" s="74">
        <v>-0.14041954735385287</v>
      </c>
      <c r="J1836" s="58">
        <f>$K$1339</f>
        <v>81</v>
      </c>
    </row>
    <row r="1837" spans="2:10" x14ac:dyDescent="0.3">
      <c r="B1837" s="73"/>
      <c r="C1837" s="74"/>
      <c r="D1837" s="74">
        <v>-1.3296377424193713</v>
      </c>
      <c r="E1837" s="58">
        <f>$F$1775</f>
        <v>1</v>
      </c>
      <c r="G1837" s="73"/>
      <c r="H1837" s="74"/>
      <c r="I1837" s="74">
        <v>-0.1354180849855342</v>
      </c>
      <c r="J1837" s="58">
        <f>$K$1339</f>
        <v>81</v>
      </c>
    </row>
    <row r="1838" spans="2:10" x14ac:dyDescent="0.3">
      <c r="B1838" s="73"/>
      <c r="C1838" s="74"/>
      <c r="D1838" s="74">
        <v>-1.3240330574445347</v>
      </c>
      <c r="E1838" s="58">
        <f>$F$1775</f>
        <v>1</v>
      </c>
      <c r="G1838" s="73"/>
      <c r="H1838" s="74"/>
      <c r="I1838" s="74">
        <v>-0.1354180849855342</v>
      </c>
      <c r="J1838" s="58">
        <v>0</v>
      </c>
    </row>
    <row r="1839" spans="2:10" x14ac:dyDescent="0.3">
      <c r="B1839" s="73"/>
      <c r="C1839" s="74"/>
      <c r="D1839" s="74">
        <v>-1.3240330574445347</v>
      </c>
      <c r="E1839" s="58">
        <v>0</v>
      </c>
      <c r="G1839" s="73"/>
      <c r="H1839" s="74"/>
      <c r="I1839" s="74">
        <v>-0.13041662261721557</v>
      </c>
      <c r="J1839" s="58">
        <v>0</v>
      </c>
    </row>
    <row r="1840" spans="2:10" x14ac:dyDescent="0.3">
      <c r="B1840" s="73"/>
      <c r="C1840" s="74"/>
      <c r="D1840" s="74">
        <v>-1.3184283724696981</v>
      </c>
      <c r="E1840" s="58">
        <v>0</v>
      </c>
      <c r="G1840" s="73"/>
      <c r="H1840" s="74"/>
      <c r="I1840" s="74">
        <v>-0.13041662261721557</v>
      </c>
      <c r="J1840" s="58">
        <f>$K$1339</f>
        <v>81</v>
      </c>
    </row>
    <row r="1841" spans="2:10" x14ac:dyDescent="0.3">
      <c r="B1841" s="73"/>
      <c r="C1841" s="74"/>
      <c r="D1841" s="74">
        <v>-1.3184283724696981</v>
      </c>
      <c r="E1841" s="58">
        <f>$F$1775</f>
        <v>1</v>
      </c>
      <c r="G1841" s="73"/>
      <c r="H1841" s="74"/>
      <c r="I1841" s="74">
        <v>-0.12541516024889693</v>
      </c>
      <c r="J1841" s="58">
        <f>$K$1339</f>
        <v>81</v>
      </c>
    </row>
    <row r="1842" spans="2:10" x14ac:dyDescent="0.3">
      <c r="B1842" s="73"/>
      <c r="C1842" s="74"/>
      <c r="D1842" s="74">
        <v>-1.3128236874948616</v>
      </c>
      <c r="E1842" s="58">
        <f>$F$1775</f>
        <v>1</v>
      </c>
      <c r="G1842" s="73"/>
      <c r="H1842" s="74"/>
      <c r="I1842" s="74">
        <v>-0.12541516024889693</v>
      </c>
      <c r="J1842" s="58">
        <v>0</v>
      </c>
    </row>
    <row r="1843" spans="2:10" x14ac:dyDescent="0.3">
      <c r="B1843" s="73"/>
      <c r="C1843" s="74"/>
      <c r="D1843" s="74">
        <v>-1.3128236874948616</v>
      </c>
      <c r="E1843" s="58">
        <v>0</v>
      </c>
      <c r="G1843" s="73"/>
      <c r="H1843" s="74"/>
      <c r="I1843" s="74">
        <v>-0.12041369788057828</v>
      </c>
      <c r="J1843" s="58">
        <v>0</v>
      </c>
    </row>
    <row r="1844" spans="2:10" x14ac:dyDescent="0.3">
      <c r="B1844" s="73"/>
      <c r="C1844" s="74"/>
      <c r="D1844" s="74">
        <v>-1.307219002520025</v>
      </c>
      <c r="E1844" s="58">
        <v>0</v>
      </c>
      <c r="G1844" s="73"/>
      <c r="H1844" s="74"/>
      <c r="I1844" s="74">
        <v>-0.12041369788057828</v>
      </c>
      <c r="J1844" s="58">
        <f>$K$1339</f>
        <v>81</v>
      </c>
    </row>
    <row r="1845" spans="2:10" x14ac:dyDescent="0.3">
      <c r="B1845" s="73"/>
      <c r="C1845" s="74"/>
      <c r="D1845" s="74">
        <v>-1.307219002520025</v>
      </c>
      <c r="E1845" s="58">
        <f>$F$1775</f>
        <v>1</v>
      </c>
      <c r="G1845" s="73"/>
      <c r="H1845" s="74"/>
      <c r="I1845" s="74">
        <v>-0.11541223551225963</v>
      </c>
      <c r="J1845" s="58">
        <f>$K$1339</f>
        <v>81</v>
      </c>
    </row>
    <row r="1846" spans="2:10" x14ac:dyDescent="0.3">
      <c r="B1846" s="73"/>
      <c r="C1846" s="74"/>
      <c r="D1846" s="74">
        <v>-1.3016143175451884</v>
      </c>
      <c r="E1846" s="58">
        <f>$F$1775</f>
        <v>1</v>
      </c>
      <c r="G1846" s="73"/>
      <c r="H1846" s="74"/>
      <c r="I1846" s="74">
        <v>-0.11541223551225963</v>
      </c>
      <c r="J1846" s="58">
        <v>0</v>
      </c>
    </row>
    <row r="1847" spans="2:10" x14ac:dyDescent="0.3">
      <c r="B1847" s="73"/>
      <c r="C1847" s="74"/>
      <c r="D1847" s="74">
        <v>-1.3016143175451884</v>
      </c>
      <c r="E1847" s="58">
        <v>0</v>
      </c>
      <c r="G1847" s="73"/>
      <c r="H1847" s="74"/>
      <c r="I1847" s="74">
        <v>-0.11041077314394099</v>
      </c>
      <c r="J1847" s="58">
        <v>0</v>
      </c>
    </row>
    <row r="1848" spans="2:10" x14ac:dyDescent="0.3">
      <c r="B1848" s="73"/>
      <c r="C1848" s="74"/>
      <c r="D1848" s="74">
        <v>-1.2960096325703518</v>
      </c>
      <c r="E1848" s="58">
        <v>0</v>
      </c>
      <c r="G1848" s="73"/>
      <c r="H1848" s="74"/>
      <c r="I1848" s="74">
        <v>-0.11041077314394099</v>
      </c>
      <c r="J1848" s="58">
        <f>$K$1339</f>
        <v>81</v>
      </c>
    </row>
    <row r="1849" spans="2:10" x14ac:dyDescent="0.3">
      <c r="B1849" s="73"/>
      <c r="C1849" s="74"/>
      <c r="D1849" s="74">
        <v>-1.2960096325703518</v>
      </c>
      <c r="E1849" s="58">
        <f>$F$1775</f>
        <v>1</v>
      </c>
      <c r="G1849" s="73"/>
      <c r="H1849" s="74"/>
      <c r="I1849" s="74">
        <v>-0.10540931077562234</v>
      </c>
      <c r="J1849" s="58">
        <f>$K$1339</f>
        <v>81</v>
      </c>
    </row>
    <row r="1850" spans="2:10" x14ac:dyDescent="0.3">
      <c r="B1850" s="73"/>
      <c r="C1850" s="74"/>
      <c r="D1850" s="74">
        <v>-1.2904049475955153</v>
      </c>
      <c r="E1850" s="58">
        <f>$F$1775</f>
        <v>1</v>
      </c>
      <c r="G1850" s="73"/>
      <c r="H1850" s="74"/>
      <c r="I1850" s="74">
        <v>-0.10540931077562234</v>
      </c>
      <c r="J1850" s="58">
        <v>0</v>
      </c>
    </row>
    <row r="1851" spans="2:10" x14ac:dyDescent="0.3">
      <c r="B1851" s="73"/>
      <c r="C1851" s="74"/>
      <c r="D1851" s="74">
        <v>-1.2904049475955153</v>
      </c>
      <c r="E1851" s="58">
        <v>0</v>
      </c>
      <c r="G1851" s="73"/>
      <c r="H1851" s="74"/>
      <c r="I1851" s="74">
        <v>-0.10040784840730368</v>
      </c>
      <c r="J1851" s="58">
        <v>0</v>
      </c>
    </row>
    <row r="1852" spans="2:10" x14ac:dyDescent="0.3">
      <c r="B1852" s="73"/>
      <c r="C1852" s="74"/>
      <c r="D1852" s="74">
        <v>-1.2848002626206787</v>
      </c>
      <c r="E1852" s="58">
        <v>0</v>
      </c>
      <c r="G1852" s="73"/>
      <c r="H1852" s="74"/>
      <c r="I1852" s="74">
        <v>-0.10040784840730368</v>
      </c>
      <c r="J1852" s="58">
        <f>$K$1339</f>
        <v>81</v>
      </c>
    </row>
    <row r="1853" spans="2:10" x14ac:dyDescent="0.3">
      <c r="B1853" s="73"/>
      <c r="C1853" s="74"/>
      <c r="D1853" s="74">
        <v>-1.2848002626206787</v>
      </c>
      <c r="E1853" s="58">
        <f>$F$1775</f>
        <v>1</v>
      </c>
      <c r="G1853" s="73"/>
      <c r="H1853" s="74"/>
      <c r="I1853" s="74">
        <v>-9.5406386038985047E-2</v>
      </c>
      <c r="J1853" s="58">
        <f>$K$1339</f>
        <v>81</v>
      </c>
    </row>
    <row r="1854" spans="2:10" x14ac:dyDescent="0.3">
      <c r="B1854" s="73"/>
      <c r="C1854" s="74"/>
      <c r="D1854" s="74">
        <v>-1.2791955776458421</v>
      </c>
      <c r="E1854" s="58">
        <f>$F$1775</f>
        <v>1</v>
      </c>
      <c r="G1854" s="73"/>
      <c r="H1854" s="74"/>
      <c r="I1854" s="74">
        <v>-9.5406386038985047E-2</v>
      </c>
      <c r="J1854" s="58">
        <v>0</v>
      </c>
    </row>
    <row r="1855" spans="2:10" x14ac:dyDescent="0.3">
      <c r="B1855" s="73"/>
      <c r="C1855" s="74"/>
      <c r="D1855" s="74">
        <v>-1.2791955776458421</v>
      </c>
      <c r="E1855" s="58">
        <v>0</v>
      </c>
      <c r="G1855" s="73"/>
      <c r="H1855" s="74"/>
      <c r="I1855" s="74">
        <v>-9.0404923670666396E-2</v>
      </c>
      <c r="J1855" s="58">
        <v>0</v>
      </c>
    </row>
    <row r="1856" spans="2:10" x14ac:dyDescent="0.3">
      <c r="B1856" s="73"/>
      <c r="C1856" s="74"/>
      <c r="D1856" s="74">
        <v>-1.2735908926710056</v>
      </c>
      <c r="E1856" s="58">
        <v>0</v>
      </c>
      <c r="G1856" s="73"/>
      <c r="H1856" s="74"/>
      <c r="I1856" s="74">
        <v>-9.0404923670666396E-2</v>
      </c>
      <c r="J1856" s="58">
        <f>$K$1339</f>
        <v>81</v>
      </c>
    </row>
    <row r="1857" spans="2:10" x14ac:dyDescent="0.3">
      <c r="B1857" s="73"/>
      <c r="C1857" s="74"/>
      <c r="D1857" s="74">
        <v>-1.2735908926710056</v>
      </c>
      <c r="E1857" s="58">
        <f>$F$1775</f>
        <v>1</v>
      </c>
      <c r="G1857" s="73"/>
      <c r="H1857" s="74"/>
      <c r="I1857" s="74">
        <v>-8.5403461302347758E-2</v>
      </c>
      <c r="J1857" s="58">
        <f>$K$1339</f>
        <v>81</v>
      </c>
    </row>
    <row r="1858" spans="2:10" x14ac:dyDescent="0.3">
      <c r="B1858" s="73"/>
      <c r="C1858" s="74"/>
      <c r="D1858" s="74">
        <v>-1.267986207696169</v>
      </c>
      <c r="E1858" s="58">
        <f>$F$1775</f>
        <v>1</v>
      </c>
      <c r="G1858" s="73"/>
      <c r="H1858" s="74"/>
      <c r="I1858" s="74">
        <v>-8.5403461302347758E-2</v>
      </c>
      <c r="J1858" s="58">
        <v>0</v>
      </c>
    </row>
    <row r="1859" spans="2:10" x14ac:dyDescent="0.3">
      <c r="B1859" s="73"/>
      <c r="C1859" s="74"/>
      <c r="D1859" s="74">
        <v>-1.267986207696169</v>
      </c>
      <c r="E1859" s="58">
        <v>0</v>
      </c>
      <c r="G1859" s="73"/>
      <c r="H1859" s="74"/>
      <c r="I1859" s="74">
        <v>-8.0401998934029106E-2</v>
      </c>
      <c r="J1859" s="58">
        <v>0</v>
      </c>
    </row>
    <row r="1860" spans="2:10" x14ac:dyDescent="0.3">
      <c r="B1860" s="73"/>
      <c r="C1860" s="74"/>
      <c r="D1860" s="74">
        <v>-1.2623815227213324</v>
      </c>
      <c r="E1860" s="58">
        <v>0</v>
      </c>
      <c r="G1860" s="73"/>
      <c r="H1860" s="74"/>
      <c r="I1860" s="74">
        <v>-8.0401998934029106E-2</v>
      </c>
      <c r="J1860" s="58">
        <f>$K$1339</f>
        <v>81</v>
      </c>
    </row>
    <row r="1861" spans="2:10" x14ac:dyDescent="0.3">
      <c r="B1861" s="73"/>
      <c r="C1861" s="74"/>
      <c r="D1861" s="74">
        <v>-1.2623815227213324</v>
      </c>
      <c r="E1861" s="58">
        <f>$F$1775</f>
        <v>1</v>
      </c>
      <c r="G1861" s="73"/>
      <c r="H1861" s="74"/>
      <c r="I1861" s="74">
        <v>-7.5400536565710455E-2</v>
      </c>
      <c r="J1861" s="58">
        <f>$K$1339</f>
        <v>81</v>
      </c>
    </row>
    <row r="1862" spans="2:10" x14ac:dyDescent="0.3">
      <c r="B1862" s="73"/>
      <c r="C1862" s="74"/>
      <c r="D1862" s="74">
        <v>-1.2567768377464958</v>
      </c>
      <c r="E1862" s="58">
        <f>$F$1775</f>
        <v>1</v>
      </c>
      <c r="G1862" s="73"/>
      <c r="H1862" s="74"/>
      <c r="I1862" s="74">
        <v>-7.5400536565710455E-2</v>
      </c>
      <c r="J1862" s="58">
        <v>0</v>
      </c>
    </row>
    <row r="1863" spans="2:10" x14ac:dyDescent="0.3">
      <c r="B1863" s="73"/>
      <c r="C1863" s="74"/>
      <c r="D1863" s="74">
        <v>-1.2567768377464958</v>
      </c>
      <c r="E1863" s="58">
        <v>0</v>
      </c>
      <c r="G1863" s="73"/>
      <c r="H1863" s="74"/>
      <c r="I1863" s="74">
        <v>-7.0399074197391817E-2</v>
      </c>
      <c r="J1863" s="58">
        <v>0</v>
      </c>
    </row>
    <row r="1864" spans="2:10" x14ac:dyDescent="0.3">
      <c r="B1864" s="73"/>
      <c r="C1864" s="74"/>
      <c r="D1864" s="74">
        <v>-1.2511721527716593</v>
      </c>
      <c r="E1864" s="58">
        <v>0</v>
      </c>
      <c r="G1864" s="73"/>
      <c r="H1864" s="74"/>
      <c r="I1864" s="74">
        <v>-7.0399074197391817E-2</v>
      </c>
      <c r="J1864" s="58">
        <f>$K$1339</f>
        <v>81</v>
      </c>
    </row>
    <row r="1865" spans="2:10" x14ac:dyDescent="0.3">
      <c r="B1865" s="73"/>
      <c r="C1865" s="74"/>
      <c r="D1865" s="74">
        <v>-1.2511721527716593</v>
      </c>
      <c r="E1865" s="58">
        <f>$F$1775</f>
        <v>1</v>
      </c>
      <c r="G1865" s="73"/>
      <c r="H1865" s="74"/>
      <c r="I1865" s="74">
        <v>-7.0399074197391803E-2</v>
      </c>
      <c r="J1865" s="58">
        <f>$K$1339</f>
        <v>81</v>
      </c>
    </row>
    <row r="1866" spans="2:10" x14ac:dyDescent="0.3">
      <c r="B1866" s="73"/>
      <c r="C1866" s="74"/>
      <c r="D1866" s="74">
        <v>-1.2455674677968227</v>
      </c>
      <c r="E1866" s="58">
        <f>$F$1775</f>
        <v>1</v>
      </c>
      <c r="G1866" s="73"/>
      <c r="H1866" s="74"/>
      <c r="I1866" s="74">
        <v>-7.0399074197391803E-2</v>
      </c>
      <c r="J1866" s="58">
        <v>0</v>
      </c>
    </row>
    <row r="1867" spans="2:10" x14ac:dyDescent="0.3">
      <c r="B1867" s="73"/>
      <c r="C1867" s="74"/>
      <c r="D1867" s="74">
        <v>-1.2455674677968227</v>
      </c>
      <c r="E1867" s="58">
        <v>0</v>
      </c>
      <c r="G1867" s="73"/>
      <c r="H1867" s="74"/>
      <c r="I1867" s="74">
        <v>-7.0399074197391803E-2</v>
      </c>
      <c r="J1867" s="58">
        <v>0</v>
      </c>
    </row>
    <row r="1868" spans="2:10" x14ac:dyDescent="0.3">
      <c r="B1868" s="73"/>
      <c r="C1868" s="74"/>
      <c r="D1868" s="74">
        <v>-1.2399627828219861</v>
      </c>
      <c r="E1868" s="58">
        <v>0</v>
      </c>
      <c r="G1868" s="73"/>
      <c r="H1868" s="74"/>
      <c r="I1868" s="74">
        <v>-7.0399074197391803E-2</v>
      </c>
      <c r="J1868" s="58">
        <f>$K$1340</f>
        <v>130</v>
      </c>
    </row>
    <row r="1869" spans="2:10" x14ac:dyDescent="0.3">
      <c r="B1869" s="73"/>
      <c r="C1869" s="74"/>
      <c r="D1869" s="74">
        <v>-1.2399627828219861</v>
      </c>
      <c r="E1869" s="58">
        <f>$F$1775</f>
        <v>1</v>
      </c>
      <c r="G1869" s="73"/>
      <c r="H1869" s="74"/>
      <c r="I1869" s="74">
        <v>-6.5397611829073152E-2</v>
      </c>
      <c r="J1869" s="58">
        <f>$K$1340</f>
        <v>130</v>
      </c>
    </row>
    <row r="1870" spans="2:10" x14ac:dyDescent="0.3">
      <c r="B1870" s="73"/>
      <c r="C1870" s="74"/>
      <c r="D1870" s="74">
        <v>-1.2343580978471496</v>
      </c>
      <c r="E1870" s="58">
        <f>$F$1775</f>
        <v>1</v>
      </c>
      <c r="G1870" s="73"/>
      <c r="H1870" s="74"/>
      <c r="I1870" s="74">
        <v>-6.5397611829073152E-2</v>
      </c>
      <c r="J1870" s="58">
        <v>0</v>
      </c>
    </row>
    <row r="1871" spans="2:10" x14ac:dyDescent="0.3">
      <c r="B1871" s="73"/>
      <c r="C1871" s="74"/>
      <c r="D1871" s="74">
        <v>-1.2343580978471496</v>
      </c>
      <c r="E1871" s="58">
        <v>0</v>
      </c>
      <c r="G1871" s="73"/>
      <c r="H1871" s="74"/>
      <c r="I1871" s="74">
        <v>-6.0396149460754514E-2</v>
      </c>
      <c r="J1871" s="58">
        <v>0</v>
      </c>
    </row>
    <row r="1872" spans="2:10" x14ac:dyDescent="0.3">
      <c r="B1872" s="73"/>
      <c r="C1872" s="74"/>
      <c r="D1872" s="74">
        <v>-1.228753412872313</v>
      </c>
      <c r="E1872" s="58">
        <v>0</v>
      </c>
      <c r="G1872" s="73"/>
      <c r="H1872" s="74"/>
      <c r="I1872" s="74">
        <v>-6.0396149460754514E-2</v>
      </c>
      <c r="J1872" s="58">
        <f>$K$1340</f>
        <v>130</v>
      </c>
    </row>
    <row r="1873" spans="2:10" x14ac:dyDescent="0.3">
      <c r="B1873" s="73"/>
      <c r="C1873" s="74"/>
      <c r="D1873" s="74">
        <v>-1.228753412872313</v>
      </c>
      <c r="E1873" s="58">
        <f>$F$1775</f>
        <v>1</v>
      </c>
      <c r="G1873" s="73"/>
      <c r="H1873" s="74"/>
      <c r="I1873" s="74">
        <v>-5.5394687092435863E-2</v>
      </c>
      <c r="J1873" s="58">
        <f>$K$1340</f>
        <v>130</v>
      </c>
    </row>
    <row r="1874" spans="2:10" x14ac:dyDescent="0.3">
      <c r="B1874" s="73"/>
      <c r="C1874" s="74"/>
      <c r="D1874" s="74">
        <v>-1.2231487278974764</v>
      </c>
      <c r="E1874" s="58">
        <f>$F$1775</f>
        <v>1</v>
      </c>
      <c r="G1874" s="73"/>
      <c r="H1874" s="74"/>
      <c r="I1874" s="74">
        <v>-5.5394687092435863E-2</v>
      </c>
      <c r="J1874" s="58">
        <v>0</v>
      </c>
    </row>
    <row r="1875" spans="2:10" x14ac:dyDescent="0.3">
      <c r="B1875" s="73"/>
      <c r="C1875" s="74"/>
      <c r="D1875" s="74">
        <v>-1.2231487278974764</v>
      </c>
      <c r="E1875" s="58">
        <v>0</v>
      </c>
      <c r="G1875" s="73"/>
      <c r="H1875" s="74"/>
      <c r="I1875" s="74">
        <v>-5.0393224724117218E-2</v>
      </c>
      <c r="J1875" s="58">
        <v>0</v>
      </c>
    </row>
    <row r="1876" spans="2:10" x14ac:dyDescent="0.3">
      <c r="B1876" s="73"/>
      <c r="C1876" s="74"/>
      <c r="D1876" s="74">
        <v>-1.2175440429226398</v>
      </c>
      <c r="E1876" s="58">
        <v>0</v>
      </c>
      <c r="G1876" s="73"/>
      <c r="H1876" s="74"/>
      <c r="I1876" s="74">
        <v>-5.0393224724117218E-2</v>
      </c>
      <c r="J1876" s="58">
        <f>$K$1340</f>
        <v>130</v>
      </c>
    </row>
    <row r="1877" spans="2:10" x14ac:dyDescent="0.3">
      <c r="B1877" s="73"/>
      <c r="C1877" s="74"/>
      <c r="D1877" s="74">
        <v>-1.2175440429226398</v>
      </c>
      <c r="E1877" s="58">
        <f>$F$1775</f>
        <v>1</v>
      </c>
      <c r="G1877" s="73"/>
      <c r="H1877" s="74"/>
      <c r="I1877" s="74">
        <v>-4.5391762355798573E-2</v>
      </c>
      <c r="J1877" s="58">
        <f>$K$1340</f>
        <v>130</v>
      </c>
    </row>
    <row r="1878" spans="2:10" x14ac:dyDescent="0.3">
      <c r="B1878" s="73"/>
      <c r="C1878" s="74"/>
      <c r="D1878" s="74">
        <v>-1.2119393579478033</v>
      </c>
      <c r="E1878" s="58">
        <f>$F$1775</f>
        <v>1</v>
      </c>
      <c r="G1878" s="73"/>
      <c r="H1878" s="74"/>
      <c r="I1878" s="74">
        <v>-4.5391762355798573E-2</v>
      </c>
      <c r="J1878" s="58">
        <v>0</v>
      </c>
    </row>
    <row r="1879" spans="2:10" x14ac:dyDescent="0.3">
      <c r="B1879" s="73"/>
      <c r="C1879" s="74"/>
      <c r="D1879" s="74">
        <v>-1.2119393579478033</v>
      </c>
      <c r="E1879" s="58">
        <v>0</v>
      </c>
      <c r="G1879" s="73"/>
      <c r="H1879" s="74"/>
      <c r="I1879" s="74">
        <v>-4.0390299987479922E-2</v>
      </c>
      <c r="J1879" s="58">
        <v>0</v>
      </c>
    </row>
    <row r="1880" spans="2:10" x14ac:dyDescent="0.3">
      <c r="B1880" s="73"/>
      <c r="C1880" s="74"/>
      <c r="D1880" s="74">
        <v>-1.2093917738683322</v>
      </c>
      <c r="E1880" s="58">
        <v>0</v>
      </c>
      <c r="G1880" s="73"/>
      <c r="H1880" s="74"/>
      <c r="I1880" s="74">
        <v>-4.0390299987479922E-2</v>
      </c>
      <c r="J1880" s="58">
        <f>$K$1340</f>
        <v>130</v>
      </c>
    </row>
    <row r="1881" spans="2:10" x14ac:dyDescent="0.3">
      <c r="B1881" s="73"/>
      <c r="C1881" s="74"/>
      <c r="D1881" s="74">
        <v>-1.2093917738683322</v>
      </c>
      <c r="E1881" s="58">
        <f>$F$1775</f>
        <v>1</v>
      </c>
      <c r="G1881" s="73"/>
      <c r="H1881" s="74"/>
      <c r="I1881" s="74">
        <v>-3.5388837619161277E-2</v>
      </c>
      <c r="J1881" s="58">
        <f>$K$1340</f>
        <v>130</v>
      </c>
    </row>
    <row r="1882" spans="2:10" x14ac:dyDescent="0.3">
      <c r="B1882" s="73"/>
      <c r="C1882" s="74"/>
      <c r="D1882" s="74">
        <v>-1.2093917738683322</v>
      </c>
      <c r="E1882" s="58">
        <f>$F$1775</f>
        <v>1</v>
      </c>
      <c r="G1882" s="73"/>
      <c r="H1882" s="74"/>
      <c r="I1882" s="74">
        <v>-3.5388837619161277E-2</v>
      </c>
      <c r="J1882" s="58">
        <v>0</v>
      </c>
    </row>
    <row r="1883" spans="2:10" x14ac:dyDescent="0.3">
      <c r="B1883" s="73"/>
      <c r="C1883" s="74"/>
      <c r="D1883" s="74">
        <v>-1.2093917738683322</v>
      </c>
      <c r="E1883" s="58">
        <v>0</v>
      </c>
      <c r="G1883" s="73"/>
      <c r="H1883" s="74"/>
      <c r="I1883" s="74">
        <v>-3.0387375250842633E-2</v>
      </c>
      <c r="J1883" s="58">
        <v>0</v>
      </c>
    </row>
    <row r="1884" spans="2:10" x14ac:dyDescent="0.3">
      <c r="B1884" s="73"/>
      <c r="C1884" s="74"/>
      <c r="D1884" s="74">
        <v>-1.2093917738683322</v>
      </c>
      <c r="E1884" s="58">
        <v>0</v>
      </c>
      <c r="G1884" s="73"/>
      <c r="H1884" s="74"/>
      <c r="I1884" s="74">
        <v>-3.0387375250842633E-2</v>
      </c>
      <c r="J1884" s="58">
        <f>$K$1340</f>
        <v>130</v>
      </c>
    </row>
    <row r="1885" spans="2:10" x14ac:dyDescent="0.3">
      <c r="B1885" s="73"/>
      <c r="C1885" s="74"/>
      <c r="D1885" s="74">
        <v>-1.2093917738683322</v>
      </c>
      <c r="E1885" s="58">
        <f>$F$1776</f>
        <v>2</v>
      </c>
      <c r="G1885" s="73"/>
      <c r="H1885" s="74"/>
      <c r="I1885" s="74">
        <v>-2.5385912882523988E-2</v>
      </c>
      <c r="J1885" s="58">
        <f>$K$1340</f>
        <v>130</v>
      </c>
    </row>
    <row r="1886" spans="2:10" x14ac:dyDescent="0.3">
      <c r="B1886" s="73"/>
      <c r="C1886" s="74"/>
      <c r="D1886" s="74">
        <v>-1.2037870888934956</v>
      </c>
      <c r="E1886" s="58">
        <f>$F$1776</f>
        <v>2</v>
      </c>
      <c r="G1886" s="73"/>
      <c r="H1886" s="74"/>
      <c r="I1886" s="74">
        <v>-2.5385912882523988E-2</v>
      </c>
      <c r="J1886" s="58">
        <v>0</v>
      </c>
    </row>
    <row r="1887" spans="2:10" x14ac:dyDescent="0.3">
      <c r="B1887" s="73"/>
      <c r="C1887" s="74"/>
      <c r="D1887" s="74">
        <v>-1.2037870888934956</v>
      </c>
      <c r="E1887" s="58">
        <v>0</v>
      </c>
      <c r="G1887" s="73"/>
      <c r="H1887" s="74"/>
      <c r="I1887" s="74">
        <v>-2.038445051420534E-2</v>
      </c>
      <c r="J1887" s="58">
        <v>0</v>
      </c>
    </row>
    <row r="1888" spans="2:10" x14ac:dyDescent="0.3">
      <c r="B1888" s="73"/>
      <c r="C1888" s="74"/>
      <c r="D1888" s="74">
        <v>-1.198182403918659</v>
      </c>
      <c r="E1888" s="58">
        <v>0</v>
      </c>
      <c r="G1888" s="73"/>
      <c r="H1888" s="74"/>
      <c r="I1888" s="74">
        <v>-2.038445051420534E-2</v>
      </c>
      <c r="J1888" s="58">
        <f>$K$1340</f>
        <v>130</v>
      </c>
    </row>
    <row r="1889" spans="2:10" x14ac:dyDescent="0.3">
      <c r="B1889" s="73"/>
      <c r="C1889" s="74"/>
      <c r="D1889" s="74">
        <v>-1.198182403918659</v>
      </c>
      <c r="E1889" s="58">
        <f>$F$1776</f>
        <v>2</v>
      </c>
      <c r="G1889" s="73"/>
      <c r="H1889" s="74"/>
      <c r="I1889" s="74">
        <v>-1.5382988145886694E-2</v>
      </c>
      <c r="J1889" s="58">
        <f>$K$1340</f>
        <v>130</v>
      </c>
    </row>
    <row r="1890" spans="2:10" x14ac:dyDescent="0.3">
      <c r="B1890" s="73"/>
      <c r="C1890" s="74"/>
      <c r="D1890" s="74">
        <v>-1.1925777189438225</v>
      </c>
      <c r="E1890" s="58">
        <f>$F$1776</f>
        <v>2</v>
      </c>
      <c r="G1890" s="73"/>
      <c r="H1890" s="74"/>
      <c r="I1890" s="74">
        <v>-1.5382988145886694E-2</v>
      </c>
      <c r="J1890" s="58">
        <v>0</v>
      </c>
    </row>
    <row r="1891" spans="2:10" x14ac:dyDescent="0.3">
      <c r="B1891" s="73"/>
      <c r="C1891" s="74"/>
      <c r="D1891" s="74">
        <v>-1.1925777189438225</v>
      </c>
      <c r="E1891" s="58">
        <v>0</v>
      </c>
      <c r="G1891" s="73"/>
      <c r="H1891" s="74"/>
      <c r="I1891" s="74">
        <v>-1.0381525777568047E-2</v>
      </c>
      <c r="J1891" s="58">
        <v>0</v>
      </c>
    </row>
    <row r="1892" spans="2:10" x14ac:dyDescent="0.3">
      <c r="B1892" s="73"/>
      <c r="C1892" s="74"/>
      <c r="D1892" s="74">
        <v>-1.1869730339689859</v>
      </c>
      <c r="E1892" s="58">
        <v>0</v>
      </c>
      <c r="G1892" s="73"/>
      <c r="H1892" s="74"/>
      <c r="I1892" s="74">
        <v>-1.0381525777568047E-2</v>
      </c>
      <c r="J1892" s="58">
        <f>$K$1340</f>
        <v>130</v>
      </c>
    </row>
    <row r="1893" spans="2:10" x14ac:dyDescent="0.3">
      <c r="B1893" s="73"/>
      <c r="C1893" s="74"/>
      <c r="D1893" s="74">
        <v>-1.1869730339689859</v>
      </c>
      <c r="E1893" s="58">
        <f>$F$1776</f>
        <v>2</v>
      </c>
      <c r="G1893" s="73"/>
      <c r="H1893" s="74"/>
      <c r="I1893" s="74">
        <v>-5.3800634092494009E-3</v>
      </c>
      <c r="J1893" s="58">
        <f>$K$1340</f>
        <v>130</v>
      </c>
    </row>
    <row r="1894" spans="2:10" x14ac:dyDescent="0.3">
      <c r="B1894" s="73"/>
      <c r="C1894" s="74"/>
      <c r="D1894" s="74">
        <v>-1.1813683489941493</v>
      </c>
      <c r="E1894" s="58">
        <f>$F$1776</f>
        <v>2</v>
      </c>
      <c r="G1894" s="73"/>
      <c r="H1894" s="74"/>
      <c r="I1894" s="74">
        <v>-5.3800634092494009E-3</v>
      </c>
      <c r="J1894" s="58">
        <v>0</v>
      </c>
    </row>
    <row r="1895" spans="2:10" x14ac:dyDescent="0.3">
      <c r="B1895" s="73"/>
      <c r="C1895" s="74"/>
      <c r="D1895" s="74">
        <v>-1.1813683489941493</v>
      </c>
      <c r="E1895" s="58">
        <v>0</v>
      </c>
      <c r="G1895" s="73"/>
      <c r="H1895" s="74"/>
      <c r="I1895" s="74">
        <v>-3.7860104093075456E-4</v>
      </c>
      <c r="J1895" s="58">
        <v>0</v>
      </c>
    </row>
    <row r="1896" spans="2:10" x14ac:dyDescent="0.3">
      <c r="B1896" s="73"/>
      <c r="C1896" s="74"/>
      <c r="D1896" s="74">
        <v>-1.1757636640193128</v>
      </c>
      <c r="E1896" s="58">
        <v>0</v>
      </c>
      <c r="G1896" s="73"/>
      <c r="H1896" s="74"/>
      <c r="I1896" s="74">
        <v>-3.7860104093075456E-4</v>
      </c>
      <c r="J1896" s="58">
        <f>$K$1340</f>
        <v>130</v>
      </c>
    </row>
    <row r="1897" spans="2:10" x14ac:dyDescent="0.3">
      <c r="B1897" s="73"/>
      <c r="C1897" s="74"/>
      <c r="D1897" s="74">
        <v>-1.1757636640193128</v>
      </c>
      <c r="E1897" s="58">
        <f>$F$1776</f>
        <v>2</v>
      </c>
      <c r="G1897" s="73"/>
      <c r="H1897" s="74"/>
      <c r="I1897" s="74">
        <v>4.6228613273878918E-3</v>
      </c>
      <c r="J1897" s="58">
        <f>$K$1340</f>
        <v>130</v>
      </c>
    </row>
    <row r="1898" spans="2:10" x14ac:dyDescent="0.3">
      <c r="B1898" s="73"/>
      <c r="C1898" s="74"/>
      <c r="D1898" s="74">
        <v>-1.1701589790444762</v>
      </c>
      <c r="E1898" s="58">
        <f>$F$1776</f>
        <v>2</v>
      </c>
      <c r="G1898" s="73"/>
      <c r="H1898" s="74"/>
      <c r="I1898" s="74">
        <v>4.6228613273878918E-3</v>
      </c>
      <c r="J1898" s="58">
        <v>0</v>
      </c>
    </row>
    <row r="1899" spans="2:10" x14ac:dyDescent="0.3">
      <c r="B1899" s="73"/>
      <c r="C1899" s="74"/>
      <c r="D1899" s="74">
        <v>-1.1701589790444762</v>
      </c>
      <c r="E1899" s="58">
        <v>0</v>
      </c>
      <c r="G1899" s="73"/>
      <c r="H1899" s="74"/>
      <c r="I1899" s="74">
        <v>9.6243236957065381E-3</v>
      </c>
      <c r="J1899" s="58">
        <v>0</v>
      </c>
    </row>
    <row r="1900" spans="2:10" x14ac:dyDescent="0.3">
      <c r="B1900" s="73"/>
      <c r="C1900" s="74"/>
      <c r="D1900" s="74">
        <v>-1.1645542940696396</v>
      </c>
      <c r="E1900" s="58">
        <v>0</v>
      </c>
      <c r="G1900" s="73"/>
      <c r="H1900" s="74"/>
      <c r="I1900" s="74">
        <v>9.6243236957065381E-3</v>
      </c>
      <c r="J1900" s="58">
        <f>$K$1340</f>
        <v>130</v>
      </c>
    </row>
    <row r="1901" spans="2:10" x14ac:dyDescent="0.3">
      <c r="B1901" s="73"/>
      <c r="C1901" s="74"/>
      <c r="D1901" s="74">
        <v>-1.1645542940696396</v>
      </c>
      <c r="E1901" s="58">
        <f>$F$1776</f>
        <v>2</v>
      </c>
      <c r="G1901" s="73"/>
      <c r="H1901" s="74"/>
      <c r="I1901" s="74">
        <v>1.4625786064025184E-2</v>
      </c>
      <c r="J1901" s="58">
        <f>$K$1340</f>
        <v>130</v>
      </c>
    </row>
    <row r="1902" spans="2:10" x14ac:dyDescent="0.3">
      <c r="B1902" s="73"/>
      <c r="C1902" s="74"/>
      <c r="D1902" s="74">
        <v>-1.158949609094803</v>
      </c>
      <c r="E1902" s="58">
        <f>$F$1776</f>
        <v>2</v>
      </c>
      <c r="G1902" s="73"/>
      <c r="H1902" s="74"/>
      <c r="I1902" s="74">
        <v>1.4625786064025184E-2</v>
      </c>
      <c r="J1902" s="58">
        <v>0</v>
      </c>
    </row>
    <row r="1903" spans="2:10" x14ac:dyDescent="0.3">
      <c r="B1903" s="73"/>
      <c r="C1903" s="74"/>
      <c r="D1903" s="74">
        <v>-1.158949609094803</v>
      </c>
      <c r="E1903" s="58">
        <v>0</v>
      </c>
      <c r="G1903" s="73"/>
      <c r="H1903" s="74"/>
      <c r="I1903" s="74">
        <v>1.9627248432343831E-2</v>
      </c>
      <c r="J1903" s="58">
        <v>0</v>
      </c>
    </row>
    <row r="1904" spans="2:10" x14ac:dyDescent="0.3">
      <c r="B1904" s="73"/>
      <c r="C1904" s="74"/>
      <c r="D1904" s="74">
        <v>-1.1533449241199665</v>
      </c>
      <c r="E1904" s="58">
        <v>0</v>
      </c>
      <c r="G1904" s="73"/>
      <c r="H1904" s="74"/>
      <c r="I1904" s="74">
        <v>1.9627248432343831E-2</v>
      </c>
      <c r="J1904" s="58">
        <f>$K$1340</f>
        <v>130</v>
      </c>
    </row>
    <row r="1905" spans="2:10" x14ac:dyDescent="0.3">
      <c r="B1905" s="73"/>
      <c r="C1905" s="74"/>
      <c r="D1905" s="74">
        <v>-1.1533449241199665</v>
      </c>
      <c r="E1905" s="58">
        <f>$F$1776</f>
        <v>2</v>
      </c>
      <c r="G1905" s="73"/>
      <c r="H1905" s="74"/>
      <c r="I1905" s="74">
        <v>2.4628710800662479E-2</v>
      </c>
      <c r="J1905" s="58">
        <f>$K$1340</f>
        <v>130</v>
      </c>
    </row>
    <row r="1906" spans="2:10" x14ac:dyDescent="0.3">
      <c r="B1906" s="73"/>
      <c r="C1906" s="74"/>
      <c r="D1906" s="74">
        <v>-1.1477402391451299</v>
      </c>
      <c r="E1906" s="58">
        <f>$F$1776</f>
        <v>2</v>
      </c>
      <c r="G1906" s="73"/>
      <c r="H1906" s="74"/>
      <c r="I1906" s="74">
        <v>2.4628710800662479E-2</v>
      </c>
      <c r="J1906" s="58">
        <v>0</v>
      </c>
    </row>
    <row r="1907" spans="2:10" x14ac:dyDescent="0.3">
      <c r="B1907" s="73"/>
      <c r="C1907" s="74"/>
      <c r="D1907" s="74">
        <v>-1.1477402391451299</v>
      </c>
      <c r="E1907" s="58">
        <v>0</v>
      </c>
      <c r="G1907" s="73"/>
      <c r="H1907" s="74"/>
      <c r="I1907" s="74">
        <v>2.9630173168981123E-2</v>
      </c>
      <c r="J1907" s="58">
        <v>0</v>
      </c>
    </row>
    <row r="1908" spans="2:10" x14ac:dyDescent="0.3">
      <c r="B1908" s="73"/>
      <c r="C1908" s="74"/>
      <c r="D1908" s="74">
        <v>-1.1421355541702933</v>
      </c>
      <c r="E1908" s="58">
        <v>0</v>
      </c>
      <c r="G1908" s="73"/>
      <c r="H1908" s="74"/>
      <c r="I1908" s="74">
        <v>2.9630173168981123E-2</v>
      </c>
      <c r="J1908" s="58">
        <f>$K$1340</f>
        <v>130</v>
      </c>
    </row>
    <row r="1909" spans="2:10" x14ac:dyDescent="0.3">
      <c r="B1909" s="73"/>
      <c r="C1909" s="74"/>
      <c r="D1909" s="74">
        <v>-1.1421355541702933</v>
      </c>
      <c r="E1909" s="58">
        <f>$F$1776</f>
        <v>2</v>
      </c>
      <c r="G1909" s="73"/>
      <c r="H1909" s="74"/>
      <c r="I1909" s="74">
        <v>3.4631635537299768E-2</v>
      </c>
      <c r="J1909" s="58">
        <f>$K$1340</f>
        <v>130</v>
      </c>
    </row>
    <row r="1910" spans="2:10" x14ac:dyDescent="0.3">
      <c r="B1910" s="73"/>
      <c r="C1910" s="74"/>
      <c r="D1910" s="74">
        <v>-1.1365308691954568</v>
      </c>
      <c r="E1910" s="58">
        <f>$F$1776</f>
        <v>2</v>
      </c>
      <c r="G1910" s="73"/>
      <c r="H1910" s="74"/>
      <c r="I1910" s="74">
        <v>3.4631635537299768E-2</v>
      </c>
      <c r="J1910" s="58">
        <v>0</v>
      </c>
    </row>
    <row r="1911" spans="2:10" x14ac:dyDescent="0.3">
      <c r="B1911" s="73"/>
      <c r="C1911" s="74"/>
      <c r="D1911" s="74">
        <v>-1.1365308691954568</v>
      </c>
      <c r="E1911" s="58">
        <v>0</v>
      </c>
      <c r="G1911" s="73"/>
      <c r="H1911" s="74"/>
      <c r="I1911" s="74">
        <v>3.963309790561842E-2</v>
      </c>
      <c r="J1911" s="58">
        <v>0</v>
      </c>
    </row>
    <row r="1912" spans="2:10" x14ac:dyDescent="0.3">
      <c r="B1912" s="73"/>
      <c r="C1912" s="74"/>
      <c r="D1912" s="74">
        <v>-1.1309261842206202</v>
      </c>
      <c r="E1912" s="58">
        <v>0</v>
      </c>
      <c r="G1912" s="73"/>
      <c r="H1912" s="74"/>
      <c r="I1912" s="74">
        <v>3.963309790561842E-2</v>
      </c>
      <c r="J1912" s="58">
        <f>$K$1340</f>
        <v>130</v>
      </c>
    </row>
    <row r="1913" spans="2:10" x14ac:dyDescent="0.3">
      <c r="B1913" s="73"/>
      <c r="C1913" s="74"/>
      <c r="D1913" s="74">
        <v>-1.1309261842206202</v>
      </c>
      <c r="E1913" s="58">
        <f>$F$1776</f>
        <v>2</v>
      </c>
      <c r="G1913" s="73"/>
      <c r="H1913" s="74"/>
      <c r="I1913" s="74">
        <v>4.4634560273937064E-2</v>
      </c>
      <c r="J1913" s="58">
        <f>$K$1340</f>
        <v>130</v>
      </c>
    </row>
    <row r="1914" spans="2:10" x14ac:dyDescent="0.3">
      <c r="B1914" s="73"/>
      <c r="C1914" s="74"/>
      <c r="D1914" s="74">
        <v>-1.1253214992457836</v>
      </c>
      <c r="E1914" s="58">
        <f>$F$1776</f>
        <v>2</v>
      </c>
      <c r="G1914" s="73"/>
      <c r="H1914" s="74"/>
      <c r="I1914" s="74">
        <v>4.4634560273937064E-2</v>
      </c>
      <c r="J1914" s="58">
        <v>0</v>
      </c>
    </row>
    <row r="1915" spans="2:10" x14ac:dyDescent="0.3">
      <c r="B1915" s="73"/>
      <c r="C1915" s="74"/>
      <c r="D1915" s="74">
        <v>-1.1253214992457836</v>
      </c>
      <c r="E1915" s="58">
        <v>0</v>
      </c>
      <c r="G1915" s="73"/>
      <c r="H1915" s="74"/>
      <c r="I1915" s="74">
        <v>4.9636022642255709E-2</v>
      </c>
      <c r="J1915" s="58">
        <v>0</v>
      </c>
    </row>
    <row r="1916" spans="2:10" x14ac:dyDescent="0.3">
      <c r="B1916" s="73"/>
      <c r="C1916" s="74"/>
      <c r="D1916" s="74">
        <v>-1.119716814270947</v>
      </c>
      <c r="E1916" s="58">
        <v>0</v>
      </c>
      <c r="G1916" s="73"/>
      <c r="H1916" s="74"/>
      <c r="I1916" s="74">
        <v>4.9636022642255709E-2</v>
      </c>
      <c r="J1916" s="58">
        <f>$K$1340</f>
        <v>130</v>
      </c>
    </row>
    <row r="1917" spans="2:10" x14ac:dyDescent="0.3">
      <c r="B1917" s="73"/>
      <c r="C1917" s="74"/>
      <c r="D1917" s="74">
        <v>-1.119716814270947</v>
      </c>
      <c r="E1917" s="58">
        <f>$F$1776</f>
        <v>2</v>
      </c>
      <c r="G1917" s="73"/>
      <c r="H1917" s="74"/>
      <c r="I1917" s="74">
        <v>5.4637485010574353E-2</v>
      </c>
      <c r="J1917" s="58">
        <f>$K$1340</f>
        <v>130</v>
      </c>
    </row>
    <row r="1918" spans="2:10" x14ac:dyDescent="0.3">
      <c r="B1918" s="73"/>
      <c r="C1918" s="74"/>
      <c r="D1918" s="74">
        <v>-1.1141121292961103</v>
      </c>
      <c r="E1918" s="58">
        <f>$F$1776</f>
        <v>2</v>
      </c>
      <c r="G1918" s="73"/>
      <c r="H1918" s="74"/>
      <c r="I1918" s="74">
        <v>5.4637485010574353E-2</v>
      </c>
      <c r="J1918" s="58">
        <v>0</v>
      </c>
    </row>
    <row r="1919" spans="2:10" x14ac:dyDescent="0.3">
      <c r="B1919" s="73"/>
      <c r="C1919" s="74"/>
      <c r="D1919" s="74">
        <v>-1.1141121292961103</v>
      </c>
      <c r="E1919" s="58">
        <v>0</v>
      </c>
      <c r="G1919" s="73"/>
      <c r="H1919" s="74"/>
      <c r="I1919" s="74">
        <v>5.9638947378892998E-2</v>
      </c>
      <c r="J1919" s="58">
        <v>0</v>
      </c>
    </row>
    <row r="1920" spans="2:10" x14ac:dyDescent="0.3">
      <c r="B1920" s="73"/>
      <c r="C1920" s="74"/>
      <c r="D1920" s="74">
        <v>-1.1085074443212737</v>
      </c>
      <c r="E1920" s="58">
        <v>0</v>
      </c>
      <c r="G1920" s="73"/>
      <c r="H1920" s="74"/>
      <c r="I1920" s="74">
        <v>5.9638947378892998E-2</v>
      </c>
      <c r="J1920" s="58">
        <f>$K$1340</f>
        <v>130</v>
      </c>
    </row>
    <row r="1921" spans="2:10" x14ac:dyDescent="0.3">
      <c r="B1921" s="73"/>
      <c r="C1921" s="74"/>
      <c r="D1921" s="74">
        <v>-1.1085074443212737</v>
      </c>
      <c r="E1921" s="58">
        <f>$F$1776</f>
        <v>2</v>
      </c>
      <c r="G1921" s="73"/>
      <c r="H1921" s="74"/>
      <c r="I1921" s="74">
        <v>6.464040974721165E-2</v>
      </c>
      <c r="J1921" s="58">
        <f>$K$1340</f>
        <v>130</v>
      </c>
    </row>
    <row r="1922" spans="2:10" x14ac:dyDescent="0.3">
      <c r="B1922" s="73"/>
      <c r="C1922" s="74"/>
      <c r="D1922" s="74">
        <v>-1.1029027593464371</v>
      </c>
      <c r="E1922" s="58">
        <f>$F$1776</f>
        <v>2</v>
      </c>
      <c r="G1922" s="73"/>
      <c r="H1922" s="74"/>
      <c r="I1922" s="74">
        <v>6.464040974721165E-2</v>
      </c>
      <c r="J1922" s="58">
        <v>0</v>
      </c>
    </row>
    <row r="1923" spans="2:10" x14ac:dyDescent="0.3">
      <c r="B1923" s="73"/>
      <c r="C1923" s="74"/>
      <c r="D1923" s="74">
        <v>-1.1029027593464371</v>
      </c>
      <c r="E1923" s="58">
        <v>0</v>
      </c>
      <c r="G1923" s="73"/>
      <c r="H1923" s="74"/>
      <c r="I1923" s="74">
        <v>6.9641872115530301E-2</v>
      </c>
      <c r="J1923" s="58">
        <v>0</v>
      </c>
    </row>
    <row r="1924" spans="2:10" x14ac:dyDescent="0.3">
      <c r="B1924" s="73"/>
      <c r="C1924" s="74"/>
      <c r="D1924" s="74">
        <v>-1.0972980743716005</v>
      </c>
      <c r="E1924" s="58">
        <v>0</v>
      </c>
      <c r="G1924" s="73"/>
      <c r="H1924" s="74"/>
      <c r="I1924" s="74">
        <v>6.9641872115530301E-2</v>
      </c>
      <c r="J1924" s="58">
        <f>$K$1340</f>
        <v>130</v>
      </c>
    </row>
    <row r="1925" spans="2:10" x14ac:dyDescent="0.3">
      <c r="B1925" s="73"/>
      <c r="C1925" s="74"/>
      <c r="D1925" s="74">
        <v>-1.0972980743716005</v>
      </c>
      <c r="E1925" s="58">
        <f>$F$1776</f>
        <v>2</v>
      </c>
      <c r="G1925" s="73"/>
      <c r="H1925" s="74"/>
      <c r="I1925" s="74">
        <v>7.4643334483848939E-2</v>
      </c>
      <c r="J1925" s="58">
        <f>$K$1340</f>
        <v>130</v>
      </c>
    </row>
    <row r="1926" spans="2:10" x14ac:dyDescent="0.3">
      <c r="B1926" s="73"/>
      <c r="C1926" s="74"/>
      <c r="D1926" s="74">
        <v>-1.091693389396764</v>
      </c>
      <c r="E1926" s="58">
        <f>$F$1776</f>
        <v>2</v>
      </c>
      <c r="G1926" s="73"/>
      <c r="H1926" s="74"/>
      <c r="I1926" s="74">
        <v>7.4643334483848939E-2</v>
      </c>
      <c r="J1926" s="58">
        <v>0</v>
      </c>
    </row>
    <row r="1927" spans="2:10" x14ac:dyDescent="0.3">
      <c r="B1927" s="73"/>
      <c r="C1927" s="74"/>
      <c r="D1927" s="74">
        <v>-1.091693389396764</v>
      </c>
      <c r="E1927" s="58">
        <v>0</v>
      </c>
      <c r="G1927" s="73"/>
      <c r="H1927" s="74"/>
      <c r="I1927" s="74">
        <v>7.964479685216759E-2</v>
      </c>
      <c r="J1927" s="58">
        <v>0</v>
      </c>
    </row>
    <row r="1928" spans="2:10" x14ac:dyDescent="0.3">
      <c r="B1928" s="73"/>
      <c r="C1928" s="74"/>
      <c r="D1928" s="74">
        <v>-1.0860887044219274</v>
      </c>
      <c r="E1928" s="58">
        <v>0</v>
      </c>
      <c r="G1928" s="73"/>
      <c r="H1928" s="74"/>
      <c r="I1928" s="74">
        <v>7.964479685216759E-2</v>
      </c>
      <c r="J1928" s="58">
        <f>$K$1340</f>
        <v>130</v>
      </c>
    </row>
    <row r="1929" spans="2:10" x14ac:dyDescent="0.3">
      <c r="B1929" s="73"/>
      <c r="C1929" s="74"/>
      <c r="D1929" s="74">
        <v>-1.0860887044219274</v>
      </c>
      <c r="E1929" s="58">
        <f>$F$1776</f>
        <v>2</v>
      </c>
      <c r="G1929" s="73"/>
      <c r="H1929" s="74"/>
      <c r="I1929" s="74">
        <v>8.4646259220486228E-2</v>
      </c>
      <c r="J1929" s="58">
        <f>$K$1340</f>
        <v>130</v>
      </c>
    </row>
    <row r="1930" spans="2:10" x14ac:dyDescent="0.3">
      <c r="B1930" s="73"/>
      <c r="C1930" s="74"/>
      <c r="D1930" s="74">
        <v>-1.0804840194470908</v>
      </c>
      <c r="E1930" s="58">
        <f>$F$1776</f>
        <v>2</v>
      </c>
      <c r="G1930" s="73"/>
      <c r="H1930" s="74"/>
      <c r="I1930" s="74">
        <v>8.4646259220486228E-2</v>
      </c>
      <c r="J1930" s="58">
        <v>0</v>
      </c>
    </row>
    <row r="1931" spans="2:10" x14ac:dyDescent="0.3">
      <c r="B1931" s="73"/>
      <c r="C1931" s="74"/>
      <c r="D1931" s="74">
        <v>-1.0804840194470908</v>
      </c>
      <c r="E1931" s="58">
        <v>0</v>
      </c>
      <c r="G1931" s="73"/>
      <c r="H1931" s="74"/>
      <c r="I1931" s="74">
        <v>8.964772158880488E-2</v>
      </c>
      <c r="J1931" s="58">
        <v>0</v>
      </c>
    </row>
    <row r="1932" spans="2:10" x14ac:dyDescent="0.3">
      <c r="B1932" s="73"/>
      <c r="C1932" s="74"/>
      <c r="D1932" s="74">
        <v>-1.0748793344722543</v>
      </c>
      <c r="E1932" s="58">
        <v>0</v>
      </c>
      <c r="G1932" s="73"/>
      <c r="H1932" s="74"/>
      <c r="I1932" s="74">
        <v>8.964772158880488E-2</v>
      </c>
      <c r="J1932" s="58">
        <f>$K$1340</f>
        <v>130</v>
      </c>
    </row>
    <row r="1933" spans="2:10" x14ac:dyDescent="0.3">
      <c r="B1933" s="73"/>
      <c r="C1933" s="74"/>
      <c r="D1933" s="74">
        <v>-1.0748793344722543</v>
      </c>
      <c r="E1933" s="58">
        <f>$F$1776</f>
        <v>2</v>
      </c>
      <c r="G1933" s="73"/>
      <c r="H1933" s="74"/>
      <c r="I1933" s="74">
        <v>9.4649183957123531E-2</v>
      </c>
      <c r="J1933" s="58">
        <f>$K$1340</f>
        <v>130</v>
      </c>
    </row>
    <row r="1934" spans="2:10" x14ac:dyDescent="0.3">
      <c r="B1934" s="73"/>
      <c r="C1934" s="74"/>
      <c r="D1934" s="74">
        <v>-1.0692746494974177</v>
      </c>
      <c r="E1934" s="58">
        <f>$F$1776</f>
        <v>2</v>
      </c>
      <c r="G1934" s="73"/>
      <c r="H1934" s="74"/>
      <c r="I1934" s="74">
        <v>9.4649183957123531E-2</v>
      </c>
      <c r="J1934" s="58">
        <v>0</v>
      </c>
    </row>
    <row r="1935" spans="2:10" x14ac:dyDescent="0.3">
      <c r="B1935" s="73"/>
      <c r="C1935" s="74"/>
      <c r="D1935" s="74">
        <v>-1.0692746494974177</v>
      </c>
      <c r="E1935" s="58">
        <v>0</v>
      </c>
      <c r="G1935" s="73"/>
      <c r="H1935" s="74"/>
      <c r="I1935" s="74">
        <v>9.9650646325442169E-2</v>
      </c>
      <c r="J1935" s="58">
        <v>0</v>
      </c>
    </row>
    <row r="1936" spans="2:10" x14ac:dyDescent="0.3">
      <c r="B1936" s="73"/>
      <c r="C1936" s="74"/>
      <c r="D1936" s="74">
        <v>-1.0636699645225811</v>
      </c>
      <c r="E1936" s="58">
        <v>0</v>
      </c>
      <c r="G1936" s="73"/>
      <c r="H1936" s="74"/>
      <c r="I1936" s="74">
        <v>9.9650646325442169E-2</v>
      </c>
      <c r="J1936" s="58">
        <f>$K$1340</f>
        <v>130</v>
      </c>
    </row>
    <row r="1937" spans="2:10" x14ac:dyDescent="0.3">
      <c r="B1937" s="73"/>
      <c r="C1937" s="74"/>
      <c r="D1937" s="74">
        <v>-1.0636699645225811</v>
      </c>
      <c r="E1937" s="58">
        <f>$F$1776</f>
        <v>2</v>
      </c>
      <c r="G1937" s="73"/>
      <c r="H1937" s="74"/>
      <c r="I1937" s="74">
        <v>0.10465210869376082</v>
      </c>
      <c r="J1937" s="58">
        <f>$K$1340</f>
        <v>130</v>
      </c>
    </row>
    <row r="1938" spans="2:10" x14ac:dyDescent="0.3">
      <c r="B1938" s="73"/>
      <c r="C1938" s="74"/>
      <c r="D1938" s="74">
        <v>-1.0580652795477445</v>
      </c>
      <c r="E1938" s="58">
        <f>$F$1776</f>
        <v>2</v>
      </c>
      <c r="G1938" s="73"/>
      <c r="H1938" s="74"/>
      <c r="I1938" s="74">
        <v>0.10465210869376082</v>
      </c>
      <c r="J1938" s="58">
        <v>0</v>
      </c>
    </row>
    <row r="1939" spans="2:10" x14ac:dyDescent="0.3">
      <c r="B1939" s="73"/>
      <c r="C1939" s="74"/>
      <c r="D1939" s="74">
        <v>-1.0580652795477445</v>
      </c>
      <c r="E1939" s="58">
        <v>0</v>
      </c>
      <c r="G1939" s="73"/>
      <c r="H1939" s="74"/>
      <c r="I1939" s="74">
        <v>0.10965357106207946</v>
      </c>
      <c r="J1939" s="58">
        <v>0</v>
      </c>
    </row>
    <row r="1940" spans="2:10" x14ac:dyDescent="0.3">
      <c r="B1940" s="73"/>
      <c r="C1940" s="74"/>
      <c r="D1940" s="74">
        <v>-1.052460594572908</v>
      </c>
      <c r="E1940" s="58">
        <v>0</v>
      </c>
      <c r="G1940" s="73"/>
      <c r="H1940" s="74"/>
      <c r="I1940" s="74">
        <v>0.10965357106207946</v>
      </c>
      <c r="J1940" s="58">
        <f>$K$1340</f>
        <v>130</v>
      </c>
    </row>
    <row r="1941" spans="2:10" x14ac:dyDescent="0.3">
      <c r="B1941" s="73"/>
      <c r="C1941" s="74"/>
      <c r="D1941" s="74">
        <v>-1.052460594572908</v>
      </c>
      <c r="E1941" s="58">
        <f>$F$1776</f>
        <v>2</v>
      </c>
      <c r="G1941" s="73"/>
      <c r="H1941" s="74"/>
      <c r="I1941" s="74">
        <v>0.11465503343039811</v>
      </c>
      <c r="J1941" s="58">
        <f>$K$1340</f>
        <v>130</v>
      </c>
    </row>
    <row r="1942" spans="2:10" x14ac:dyDescent="0.3">
      <c r="B1942" s="73"/>
      <c r="C1942" s="74"/>
      <c r="D1942" s="74">
        <v>-1.0468559095980714</v>
      </c>
      <c r="E1942" s="58">
        <f>$F$1776</f>
        <v>2</v>
      </c>
      <c r="G1942" s="73"/>
      <c r="H1942" s="74"/>
      <c r="I1942" s="74">
        <v>0.11465503343039811</v>
      </c>
      <c r="J1942" s="58">
        <v>0</v>
      </c>
    </row>
    <row r="1943" spans="2:10" x14ac:dyDescent="0.3">
      <c r="B1943" s="73"/>
      <c r="C1943" s="74"/>
      <c r="D1943" s="74">
        <v>-1.0468559095980714</v>
      </c>
      <c r="E1943" s="58">
        <v>0</v>
      </c>
      <c r="G1943" s="73"/>
      <c r="H1943" s="74"/>
      <c r="I1943" s="74">
        <v>0.11965649579871676</v>
      </c>
      <c r="J1943" s="58">
        <v>0</v>
      </c>
    </row>
    <row r="1944" spans="2:10" x14ac:dyDescent="0.3">
      <c r="B1944" s="73"/>
      <c r="C1944" s="74"/>
      <c r="D1944" s="74">
        <v>-1.0412512246232348</v>
      </c>
      <c r="E1944" s="58">
        <v>0</v>
      </c>
      <c r="G1944" s="73"/>
      <c r="H1944" s="74"/>
      <c r="I1944" s="74">
        <v>0.11965649579871676</v>
      </c>
      <c r="J1944" s="58">
        <f>$K$1340</f>
        <v>130</v>
      </c>
    </row>
    <row r="1945" spans="2:10" x14ac:dyDescent="0.3">
      <c r="B1945" s="73"/>
      <c r="C1945" s="74"/>
      <c r="D1945" s="74">
        <v>-1.0412512246232348</v>
      </c>
      <c r="E1945" s="58">
        <f>$F$1776</f>
        <v>2</v>
      </c>
      <c r="G1945" s="73"/>
      <c r="H1945" s="74"/>
      <c r="I1945" s="74">
        <v>0.1246579581670354</v>
      </c>
      <c r="J1945" s="58">
        <f>$K$1340</f>
        <v>130</v>
      </c>
    </row>
    <row r="1946" spans="2:10" x14ac:dyDescent="0.3">
      <c r="B1946" s="73"/>
      <c r="C1946" s="74"/>
      <c r="D1946" s="74">
        <v>-1.0356465396483983</v>
      </c>
      <c r="E1946" s="58">
        <f>$F$1776</f>
        <v>2</v>
      </c>
      <c r="G1946" s="73"/>
      <c r="H1946" s="74"/>
      <c r="I1946" s="74">
        <v>0.1246579581670354</v>
      </c>
      <c r="J1946" s="58">
        <v>0</v>
      </c>
    </row>
    <row r="1947" spans="2:10" x14ac:dyDescent="0.3">
      <c r="B1947" s="73"/>
      <c r="C1947" s="74"/>
      <c r="D1947" s="74">
        <v>-1.0356465396483983</v>
      </c>
      <c r="E1947" s="58">
        <v>0</v>
      </c>
      <c r="G1947" s="73"/>
      <c r="H1947" s="74"/>
      <c r="I1947" s="74">
        <v>0.12965942053535406</v>
      </c>
      <c r="J1947" s="58">
        <v>0</v>
      </c>
    </row>
    <row r="1948" spans="2:10" x14ac:dyDescent="0.3">
      <c r="B1948" s="73"/>
      <c r="C1948" s="74"/>
      <c r="D1948" s="74">
        <v>-1.0300418546735617</v>
      </c>
      <c r="E1948" s="58">
        <v>0</v>
      </c>
      <c r="G1948" s="73"/>
      <c r="H1948" s="74"/>
      <c r="I1948" s="74">
        <v>0.12965942053535406</v>
      </c>
      <c r="J1948" s="58">
        <f>$K$1340</f>
        <v>130</v>
      </c>
    </row>
    <row r="1949" spans="2:10" x14ac:dyDescent="0.3">
      <c r="B1949" s="73"/>
      <c r="C1949" s="74"/>
      <c r="D1949" s="74">
        <v>-1.0300418546735617</v>
      </c>
      <c r="E1949" s="58">
        <f>$F$1776</f>
        <v>2</v>
      </c>
      <c r="G1949" s="73"/>
      <c r="H1949" s="74"/>
      <c r="I1949" s="74">
        <v>0.1346608829036727</v>
      </c>
      <c r="J1949" s="58">
        <f>$K$1340</f>
        <v>130</v>
      </c>
    </row>
    <row r="1950" spans="2:10" x14ac:dyDescent="0.3">
      <c r="B1950" s="73"/>
      <c r="C1950" s="74"/>
      <c r="D1950" s="74">
        <v>-1.0244371696987251</v>
      </c>
      <c r="E1950" s="58">
        <f>$F$1776</f>
        <v>2</v>
      </c>
      <c r="G1950" s="73"/>
      <c r="H1950" s="74"/>
      <c r="I1950" s="74">
        <v>0.1346608829036727</v>
      </c>
      <c r="J1950" s="58">
        <v>0</v>
      </c>
    </row>
    <row r="1951" spans="2:10" x14ac:dyDescent="0.3">
      <c r="B1951" s="73"/>
      <c r="C1951" s="74"/>
      <c r="D1951" s="74">
        <v>-1.0244371696987251</v>
      </c>
      <c r="E1951" s="58">
        <v>0</v>
      </c>
      <c r="G1951" s="73"/>
      <c r="H1951" s="74"/>
      <c r="I1951" s="74">
        <v>0.13966234527199134</v>
      </c>
      <c r="J1951" s="58">
        <v>0</v>
      </c>
    </row>
    <row r="1952" spans="2:10" x14ac:dyDescent="0.3">
      <c r="B1952" s="73"/>
      <c r="C1952" s="74"/>
      <c r="D1952" s="74">
        <v>-1.0188324847238885</v>
      </c>
      <c r="E1952" s="58">
        <v>0</v>
      </c>
      <c r="G1952" s="73"/>
      <c r="H1952" s="74"/>
      <c r="I1952" s="74">
        <v>0.13966234527199134</v>
      </c>
      <c r="J1952" s="58">
        <f>$K$1340</f>
        <v>130</v>
      </c>
    </row>
    <row r="1953" spans="2:10" x14ac:dyDescent="0.3">
      <c r="B1953" s="73"/>
      <c r="C1953" s="74"/>
      <c r="D1953" s="74">
        <v>-1.0188324847238885</v>
      </c>
      <c r="E1953" s="58">
        <f>$F$1776</f>
        <v>2</v>
      </c>
      <c r="G1953" s="73"/>
      <c r="H1953" s="74"/>
      <c r="I1953" s="74">
        <v>0.14466380764030998</v>
      </c>
      <c r="J1953" s="58">
        <f>$K$1340</f>
        <v>130</v>
      </c>
    </row>
    <row r="1954" spans="2:10" x14ac:dyDescent="0.3">
      <c r="B1954" s="73"/>
      <c r="C1954" s="74"/>
      <c r="D1954" s="74">
        <v>-1.013227799749052</v>
      </c>
      <c r="E1954" s="58">
        <f>$F$1776</f>
        <v>2</v>
      </c>
      <c r="G1954" s="73"/>
      <c r="H1954" s="74"/>
      <c r="I1954" s="74">
        <v>0.14466380764030998</v>
      </c>
      <c r="J1954" s="58">
        <v>0</v>
      </c>
    </row>
    <row r="1955" spans="2:10" x14ac:dyDescent="0.3">
      <c r="B1955" s="73"/>
      <c r="C1955" s="74"/>
      <c r="D1955" s="74">
        <v>-1.013227799749052</v>
      </c>
      <c r="E1955" s="58">
        <v>0</v>
      </c>
      <c r="G1955" s="73"/>
      <c r="H1955" s="74"/>
      <c r="I1955" s="74">
        <v>0.14966527000862864</v>
      </c>
      <c r="J1955" s="58">
        <v>0</v>
      </c>
    </row>
    <row r="1956" spans="2:10" x14ac:dyDescent="0.3">
      <c r="B1956" s="73"/>
      <c r="C1956" s="74"/>
      <c r="D1956" s="74">
        <v>-1.0076231147742154</v>
      </c>
      <c r="E1956" s="58">
        <v>0</v>
      </c>
      <c r="G1956" s="73"/>
      <c r="H1956" s="74"/>
      <c r="I1956" s="74">
        <v>0.14966527000862864</v>
      </c>
      <c r="J1956" s="58">
        <f>$K$1340</f>
        <v>130</v>
      </c>
    </row>
    <row r="1957" spans="2:10" x14ac:dyDescent="0.3">
      <c r="B1957" s="73"/>
      <c r="C1957" s="74"/>
      <c r="D1957" s="74">
        <v>-1.0076231147742154</v>
      </c>
      <c r="E1957" s="58">
        <f>$F$1776</f>
        <v>2</v>
      </c>
      <c r="G1957" s="73"/>
      <c r="H1957" s="74"/>
      <c r="I1957" s="74">
        <v>0.15466673237694728</v>
      </c>
      <c r="J1957" s="58">
        <f>$K$1340</f>
        <v>130</v>
      </c>
    </row>
    <row r="1958" spans="2:10" x14ac:dyDescent="0.3">
      <c r="B1958" s="73"/>
      <c r="C1958" s="74"/>
      <c r="D1958" s="74">
        <v>-1.0020184297993788</v>
      </c>
      <c r="E1958" s="58">
        <f>$F$1776</f>
        <v>2</v>
      </c>
      <c r="G1958" s="73"/>
      <c r="H1958" s="74"/>
      <c r="I1958" s="74">
        <v>0.15466673237694728</v>
      </c>
      <c r="J1958" s="58">
        <v>0</v>
      </c>
    </row>
    <row r="1959" spans="2:10" x14ac:dyDescent="0.3">
      <c r="B1959" s="73"/>
      <c r="C1959" s="74"/>
      <c r="D1959" s="74">
        <v>-1.0020184297993788</v>
      </c>
      <c r="E1959" s="58">
        <v>0</v>
      </c>
      <c r="G1959" s="73"/>
      <c r="H1959" s="74"/>
      <c r="I1959" s="74">
        <v>0.15966819474526592</v>
      </c>
      <c r="J1959" s="58">
        <v>0</v>
      </c>
    </row>
    <row r="1960" spans="2:10" x14ac:dyDescent="0.3">
      <c r="B1960" s="73"/>
      <c r="C1960" s="74"/>
      <c r="D1960" s="74">
        <v>-0.99641374482454237</v>
      </c>
      <c r="E1960" s="58">
        <v>0</v>
      </c>
      <c r="G1960" s="73"/>
      <c r="H1960" s="74"/>
      <c r="I1960" s="74">
        <v>0.15966819474526592</v>
      </c>
      <c r="J1960" s="58">
        <f>$K$1340</f>
        <v>130</v>
      </c>
    </row>
    <row r="1961" spans="2:10" x14ac:dyDescent="0.3">
      <c r="B1961" s="73"/>
      <c r="C1961" s="74"/>
      <c r="D1961" s="74">
        <v>-0.99641374482454237</v>
      </c>
      <c r="E1961" s="58">
        <f>$F$1776</f>
        <v>2</v>
      </c>
      <c r="G1961" s="73"/>
      <c r="H1961" s="74"/>
      <c r="I1961" s="74">
        <v>0.16466965711358458</v>
      </c>
      <c r="J1961" s="58">
        <f>$K$1340</f>
        <v>130</v>
      </c>
    </row>
    <row r="1962" spans="2:10" x14ac:dyDescent="0.3">
      <c r="B1962" s="73"/>
      <c r="C1962" s="74"/>
      <c r="D1962" s="74">
        <v>-0.9908090598497058</v>
      </c>
      <c r="E1962" s="58">
        <f>$F$1776</f>
        <v>2</v>
      </c>
      <c r="G1962" s="73"/>
      <c r="H1962" s="74"/>
      <c r="I1962" s="74">
        <v>0.16466965711358458</v>
      </c>
      <c r="J1962" s="58">
        <v>0</v>
      </c>
    </row>
    <row r="1963" spans="2:10" x14ac:dyDescent="0.3">
      <c r="B1963" s="73"/>
      <c r="C1963" s="74"/>
      <c r="D1963" s="74">
        <v>-0.9908090598497058</v>
      </c>
      <c r="E1963" s="58">
        <v>0</v>
      </c>
      <c r="G1963" s="73"/>
      <c r="H1963" s="74"/>
      <c r="I1963" s="74">
        <v>0.16967111948190322</v>
      </c>
      <c r="J1963" s="58">
        <v>0</v>
      </c>
    </row>
    <row r="1964" spans="2:10" x14ac:dyDescent="0.3">
      <c r="B1964" s="73"/>
      <c r="C1964" s="74"/>
      <c r="D1964" s="74">
        <v>-0.98520437487486923</v>
      </c>
      <c r="E1964" s="58">
        <v>0</v>
      </c>
      <c r="G1964" s="73"/>
      <c r="H1964" s="74"/>
      <c r="I1964" s="74">
        <v>0.16967111948190322</v>
      </c>
      <c r="J1964" s="58">
        <f>$K$1340</f>
        <v>130</v>
      </c>
    </row>
    <row r="1965" spans="2:10" x14ac:dyDescent="0.3">
      <c r="B1965" s="73"/>
      <c r="C1965" s="74"/>
      <c r="D1965" s="74">
        <v>-0.98520437487486923</v>
      </c>
      <c r="E1965" s="58">
        <f>$F$1776</f>
        <v>2</v>
      </c>
      <c r="G1965" s="73"/>
      <c r="H1965" s="74"/>
      <c r="I1965" s="74">
        <v>0.17467258185022186</v>
      </c>
      <c r="J1965" s="58">
        <f>$K$1340</f>
        <v>130</v>
      </c>
    </row>
    <row r="1966" spans="2:10" x14ac:dyDescent="0.3">
      <c r="B1966" s="73"/>
      <c r="C1966" s="74"/>
      <c r="D1966" s="74">
        <v>-0.97959968990003266</v>
      </c>
      <c r="E1966" s="58">
        <f>$F$1776</f>
        <v>2</v>
      </c>
      <c r="G1966" s="73"/>
      <c r="H1966" s="74"/>
      <c r="I1966" s="74">
        <v>0.17467258185022186</v>
      </c>
      <c r="J1966" s="58">
        <v>0</v>
      </c>
    </row>
    <row r="1967" spans="2:10" x14ac:dyDescent="0.3">
      <c r="B1967" s="73"/>
      <c r="C1967" s="74"/>
      <c r="D1967" s="74">
        <v>-0.97959968990003266</v>
      </c>
      <c r="E1967" s="58">
        <v>0</v>
      </c>
      <c r="G1967" s="73"/>
      <c r="H1967" s="74"/>
      <c r="I1967" s="74">
        <v>0.17967404421854052</v>
      </c>
      <c r="J1967" s="58">
        <v>0</v>
      </c>
    </row>
    <row r="1968" spans="2:10" x14ac:dyDescent="0.3">
      <c r="B1968" s="73"/>
      <c r="C1968" s="74"/>
      <c r="D1968" s="74">
        <v>-0.97399500492519608</v>
      </c>
      <c r="E1968" s="58">
        <v>0</v>
      </c>
      <c r="G1968" s="73"/>
      <c r="H1968" s="74"/>
      <c r="I1968" s="74">
        <v>0.17967404421854052</v>
      </c>
      <c r="J1968" s="58">
        <f>$K$1340</f>
        <v>130</v>
      </c>
    </row>
    <row r="1969" spans="2:10" x14ac:dyDescent="0.3">
      <c r="B1969" s="73"/>
      <c r="C1969" s="74"/>
      <c r="D1969" s="74">
        <v>-0.97399500492519608</v>
      </c>
      <c r="E1969" s="58">
        <f>$F$1776</f>
        <v>2</v>
      </c>
      <c r="G1969" s="73"/>
      <c r="H1969" s="74"/>
      <c r="I1969" s="74">
        <v>0.17967404421854052</v>
      </c>
      <c r="J1969" s="58">
        <f>$K$1340</f>
        <v>130</v>
      </c>
    </row>
    <row r="1970" spans="2:10" x14ac:dyDescent="0.3">
      <c r="B1970" s="73"/>
      <c r="C1970" s="74"/>
      <c r="D1970" s="74">
        <v>-0.96839031995035951</v>
      </c>
      <c r="E1970" s="58">
        <f>$F$1776</f>
        <v>2</v>
      </c>
      <c r="G1970" s="73"/>
      <c r="H1970" s="74"/>
      <c r="I1970" s="74">
        <v>0.17967404421854052</v>
      </c>
      <c r="J1970" s="58">
        <v>0</v>
      </c>
    </row>
    <row r="1971" spans="2:10" x14ac:dyDescent="0.3">
      <c r="B1971" s="73"/>
      <c r="C1971" s="74"/>
      <c r="D1971" s="74">
        <v>-0.96839031995035951</v>
      </c>
      <c r="E1971" s="58">
        <v>0</v>
      </c>
      <c r="G1971" s="73"/>
      <c r="H1971" s="74"/>
      <c r="I1971" s="74">
        <v>0.17967404421854052</v>
      </c>
      <c r="J1971" s="58">
        <v>0</v>
      </c>
    </row>
    <row r="1972" spans="2:10" x14ac:dyDescent="0.3">
      <c r="B1972" s="73"/>
      <c r="C1972" s="74"/>
      <c r="D1972" s="74">
        <v>-0.96278563497552294</v>
      </c>
      <c r="E1972" s="58">
        <v>0</v>
      </c>
      <c r="G1972" s="73"/>
      <c r="H1972" s="74"/>
      <c r="I1972" s="74">
        <v>0.17967404421854052</v>
      </c>
      <c r="J1972" s="58">
        <f>$K$1341</f>
        <v>60</v>
      </c>
    </row>
    <row r="1973" spans="2:10" x14ac:dyDescent="0.3">
      <c r="B1973" s="73"/>
      <c r="C1973" s="74"/>
      <c r="D1973" s="74">
        <v>-0.96278563497552294</v>
      </c>
      <c r="E1973" s="58">
        <f>$F$1776</f>
        <v>2</v>
      </c>
      <c r="G1973" s="73"/>
      <c r="H1973" s="74"/>
      <c r="I1973" s="74">
        <v>0.18467550658685916</v>
      </c>
      <c r="J1973" s="58">
        <f>$K$1341</f>
        <v>60</v>
      </c>
    </row>
    <row r="1974" spans="2:10" x14ac:dyDescent="0.3">
      <c r="B1974" s="73"/>
      <c r="C1974" s="74"/>
      <c r="D1974" s="74">
        <v>-0.95718095000068637</v>
      </c>
      <c r="E1974" s="58">
        <f>$F$1776</f>
        <v>2</v>
      </c>
      <c r="G1974" s="73"/>
      <c r="H1974" s="74"/>
      <c r="I1974" s="74">
        <v>0.18467550658685916</v>
      </c>
      <c r="J1974" s="58">
        <v>0</v>
      </c>
    </row>
    <row r="1975" spans="2:10" x14ac:dyDescent="0.3">
      <c r="B1975" s="73"/>
      <c r="C1975" s="74"/>
      <c r="D1975" s="74">
        <v>-0.95718095000068637</v>
      </c>
      <c r="E1975" s="58">
        <v>0</v>
      </c>
      <c r="G1975" s="73"/>
      <c r="H1975" s="74"/>
      <c r="I1975" s="74">
        <v>0.18967696895517783</v>
      </c>
      <c r="J1975" s="58">
        <v>0</v>
      </c>
    </row>
    <row r="1976" spans="2:10" x14ac:dyDescent="0.3">
      <c r="B1976" s="73"/>
      <c r="C1976" s="74"/>
      <c r="D1976" s="74">
        <v>-0.95463336592121517</v>
      </c>
      <c r="E1976" s="58">
        <v>0</v>
      </c>
      <c r="G1976" s="73"/>
      <c r="H1976" s="74"/>
      <c r="I1976" s="74">
        <v>0.18967696895517783</v>
      </c>
      <c r="J1976" s="58">
        <f>$K$1341</f>
        <v>60</v>
      </c>
    </row>
    <row r="1977" spans="2:10" x14ac:dyDescent="0.3">
      <c r="B1977" s="73"/>
      <c r="C1977" s="74"/>
      <c r="D1977" s="74">
        <v>-0.95463336592121517</v>
      </c>
      <c r="E1977" s="58">
        <f>$F$1776</f>
        <v>2</v>
      </c>
      <c r="G1977" s="73"/>
      <c r="H1977" s="74"/>
      <c r="I1977" s="74">
        <v>0.19467843132349646</v>
      </c>
      <c r="J1977" s="58">
        <f>$K$1341</f>
        <v>60</v>
      </c>
    </row>
    <row r="1978" spans="2:10" x14ac:dyDescent="0.3">
      <c r="B1978" s="73"/>
      <c r="C1978" s="74"/>
      <c r="D1978" s="74">
        <v>-0.95463336592121517</v>
      </c>
      <c r="E1978" s="58">
        <f>$F$1776</f>
        <v>2</v>
      </c>
      <c r="G1978" s="73"/>
      <c r="H1978" s="74"/>
      <c r="I1978" s="74">
        <v>0.19467843132349646</v>
      </c>
      <c r="J1978" s="58">
        <v>0</v>
      </c>
    </row>
    <row r="1979" spans="2:10" x14ac:dyDescent="0.3">
      <c r="B1979" s="73"/>
      <c r="C1979" s="74"/>
      <c r="D1979" s="74">
        <v>-0.95463336592121517</v>
      </c>
      <c r="E1979" s="58">
        <v>0</v>
      </c>
      <c r="G1979" s="73"/>
      <c r="H1979" s="74"/>
      <c r="I1979" s="74">
        <v>0.1996798936918151</v>
      </c>
      <c r="J1979" s="58">
        <v>0</v>
      </c>
    </row>
    <row r="1980" spans="2:10" x14ac:dyDescent="0.3">
      <c r="B1980" s="73"/>
      <c r="C1980" s="74"/>
      <c r="D1980" s="74">
        <v>-0.95463336592121517</v>
      </c>
      <c r="E1980" s="58">
        <v>0</v>
      </c>
      <c r="G1980" s="73"/>
      <c r="H1980" s="74"/>
      <c r="I1980" s="74">
        <v>0.1996798936918151</v>
      </c>
      <c r="J1980" s="58">
        <f>$K$1341</f>
        <v>60</v>
      </c>
    </row>
    <row r="1981" spans="2:10" x14ac:dyDescent="0.3">
      <c r="B1981" s="73"/>
      <c r="C1981" s="74"/>
      <c r="D1981" s="74">
        <v>-0.95463336592121517</v>
      </c>
      <c r="E1981" s="58">
        <f>$F$1777</f>
        <v>9</v>
      </c>
      <c r="G1981" s="73"/>
      <c r="H1981" s="74"/>
      <c r="I1981" s="74">
        <v>0.20468135606013377</v>
      </c>
      <c r="J1981" s="58">
        <f>$K$1341</f>
        <v>60</v>
      </c>
    </row>
    <row r="1982" spans="2:10" x14ac:dyDescent="0.3">
      <c r="B1982" s="73"/>
      <c r="C1982" s="74"/>
      <c r="D1982" s="74">
        <v>-0.9490286809463786</v>
      </c>
      <c r="E1982" s="58">
        <f>$F$1777</f>
        <v>9</v>
      </c>
      <c r="G1982" s="73"/>
      <c r="H1982" s="74"/>
      <c r="I1982" s="74">
        <v>0.20468135606013377</v>
      </c>
      <c r="J1982" s="58">
        <v>0</v>
      </c>
    </row>
    <row r="1983" spans="2:10" x14ac:dyDescent="0.3">
      <c r="B1983" s="73"/>
      <c r="C1983" s="74"/>
      <c r="D1983" s="74">
        <v>-0.9490286809463786</v>
      </c>
      <c r="E1983" s="58">
        <v>0</v>
      </c>
      <c r="G1983" s="73"/>
      <c r="H1983" s="74"/>
      <c r="I1983" s="74">
        <v>0.20968281842845241</v>
      </c>
      <c r="J1983" s="58">
        <v>0</v>
      </c>
    </row>
    <row r="1984" spans="2:10" x14ac:dyDescent="0.3">
      <c r="B1984" s="73"/>
      <c r="C1984" s="74"/>
      <c r="D1984" s="74">
        <v>-0.94342399597154203</v>
      </c>
      <c r="E1984" s="58">
        <v>0</v>
      </c>
      <c r="G1984" s="73"/>
      <c r="H1984" s="74"/>
      <c r="I1984" s="74">
        <v>0.20968281842845241</v>
      </c>
      <c r="J1984" s="58">
        <f>$K$1341</f>
        <v>60</v>
      </c>
    </row>
    <row r="1985" spans="2:10" x14ac:dyDescent="0.3">
      <c r="B1985" s="73"/>
      <c r="C1985" s="74"/>
      <c r="D1985" s="74">
        <v>-0.94342399597154203</v>
      </c>
      <c r="E1985" s="58">
        <f>$F$1777</f>
        <v>9</v>
      </c>
      <c r="G1985" s="73"/>
      <c r="H1985" s="74"/>
      <c r="I1985" s="74">
        <v>0.21468428079677104</v>
      </c>
      <c r="J1985" s="58">
        <f>$K$1341</f>
        <v>60</v>
      </c>
    </row>
    <row r="1986" spans="2:10" x14ac:dyDescent="0.3">
      <c r="B1986" s="73"/>
      <c r="C1986" s="74"/>
      <c r="D1986" s="74">
        <v>-0.93781931099670546</v>
      </c>
      <c r="E1986" s="58">
        <f>$F$1777</f>
        <v>9</v>
      </c>
      <c r="G1986" s="73"/>
      <c r="H1986" s="74"/>
      <c r="I1986" s="74">
        <v>0.21468428079677104</v>
      </c>
      <c r="J1986" s="58">
        <v>0</v>
      </c>
    </row>
    <row r="1987" spans="2:10" x14ac:dyDescent="0.3">
      <c r="B1987" s="73"/>
      <c r="C1987" s="74"/>
      <c r="D1987" s="74">
        <v>-0.93781931099670546</v>
      </c>
      <c r="E1987" s="58">
        <v>0</v>
      </c>
      <c r="G1987" s="73"/>
      <c r="H1987" s="74"/>
      <c r="I1987" s="74">
        <v>0.21968574316508971</v>
      </c>
      <c r="J1987" s="58">
        <v>0</v>
      </c>
    </row>
    <row r="1988" spans="2:10" x14ac:dyDescent="0.3">
      <c r="B1988" s="73"/>
      <c r="C1988" s="74"/>
      <c r="D1988" s="74">
        <v>-0.93221462602186889</v>
      </c>
      <c r="E1988" s="58">
        <v>0</v>
      </c>
      <c r="G1988" s="73"/>
      <c r="H1988" s="74"/>
      <c r="I1988" s="74">
        <v>0.21968574316508971</v>
      </c>
      <c r="J1988" s="58">
        <f>$K$1341</f>
        <v>60</v>
      </c>
    </row>
    <row r="1989" spans="2:10" x14ac:dyDescent="0.3">
      <c r="B1989" s="73"/>
      <c r="C1989" s="74"/>
      <c r="D1989" s="74">
        <v>-0.93221462602186889</v>
      </c>
      <c r="E1989" s="58">
        <f>$F$1777</f>
        <v>9</v>
      </c>
      <c r="G1989" s="73"/>
      <c r="H1989" s="74"/>
      <c r="I1989" s="74">
        <v>0.22468720553340835</v>
      </c>
      <c r="J1989" s="58">
        <f>$K$1341</f>
        <v>60</v>
      </c>
    </row>
    <row r="1990" spans="2:10" x14ac:dyDescent="0.3">
      <c r="B1990" s="73"/>
      <c r="C1990" s="74"/>
      <c r="D1990" s="74">
        <v>-0.92660994104703231</v>
      </c>
      <c r="E1990" s="58">
        <f>$F$1777</f>
        <v>9</v>
      </c>
      <c r="G1990" s="73"/>
      <c r="H1990" s="74"/>
      <c r="I1990" s="74">
        <v>0.22468720553340835</v>
      </c>
      <c r="J1990" s="58">
        <v>0</v>
      </c>
    </row>
    <row r="1991" spans="2:10" x14ac:dyDescent="0.3">
      <c r="B1991" s="73"/>
      <c r="C1991" s="74"/>
      <c r="D1991" s="74">
        <v>-0.92660994104703231</v>
      </c>
      <c r="E1991" s="58">
        <v>0</v>
      </c>
      <c r="G1991" s="73"/>
      <c r="H1991" s="74"/>
      <c r="I1991" s="74">
        <v>0.22968866790172698</v>
      </c>
      <c r="J1991" s="58">
        <v>0</v>
      </c>
    </row>
    <row r="1992" spans="2:10" x14ac:dyDescent="0.3">
      <c r="B1992" s="73"/>
      <c r="C1992" s="74"/>
      <c r="D1992" s="74">
        <v>-0.92100525607219574</v>
      </c>
      <c r="E1992" s="58">
        <v>0</v>
      </c>
      <c r="G1992" s="73"/>
      <c r="H1992" s="74"/>
      <c r="I1992" s="74">
        <v>0.22968866790172698</v>
      </c>
      <c r="J1992" s="58">
        <f>$K$1341</f>
        <v>60</v>
      </c>
    </row>
    <row r="1993" spans="2:10" x14ac:dyDescent="0.3">
      <c r="B1993" s="73"/>
      <c r="C1993" s="74"/>
      <c r="D1993" s="74">
        <v>-0.92100525607219574</v>
      </c>
      <c r="E1993" s="58">
        <f>$F$1777</f>
        <v>9</v>
      </c>
      <c r="G1993" s="73"/>
      <c r="H1993" s="74"/>
      <c r="I1993" s="74">
        <v>0.23469013027004562</v>
      </c>
      <c r="J1993" s="58">
        <f>$K$1341</f>
        <v>60</v>
      </c>
    </row>
    <row r="1994" spans="2:10" x14ac:dyDescent="0.3">
      <c r="B1994" s="73"/>
      <c r="C1994" s="74"/>
      <c r="D1994" s="74">
        <v>-0.91540057109735917</v>
      </c>
      <c r="E1994" s="58">
        <f>$F$1777</f>
        <v>9</v>
      </c>
      <c r="G1994" s="73"/>
      <c r="H1994" s="74"/>
      <c r="I1994" s="74">
        <v>0.23469013027004562</v>
      </c>
      <c r="J1994" s="58">
        <v>0</v>
      </c>
    </row>
    <row r="1995" spans="2:10" x14ac:dyDescent="0.3">
      <c r="B1995" s="73"/>
      <c r="C1995" s="74"/>
      <c r="D1995" s="74">
        <v>-0.91540057109735917</v>
      </c>
      <c r="E1995" s="58">
        <v>0</v>
      </c>
      <c r="G1995" s="73"/>
      <c r="H1995" s="74"/>
      <c r="I1995" s="74">
        <v>0.23969159263836429</v>
      </c>
      <c r="J1995" s="58">
        <v>0</v>
      </c>
    </row>
    <row r="1996" spans="2:10" x14ac:dyDescent="0.3">
      <c r="B1996" s="73"/>
      <c r="C1996" s="74"/>
      <c r="D1996" s="74">
        <v>-0.9097958861225226</v>
      </c>
      <c r="E1996" s="58">
        <v>0</v>
      </c>
      <c r="G1996" s="73"/>
      <c r="H1996" s="74"/>
      <c r="I1996" s="74">
        <v>0.23969159263836429</v>
      </c>
      <c r="J1996" s="58">
        <f>$K$1341</f>
        <v>60</v>
      </c>
    </row>
    <row r="1997" spans="2:10" x14ac:dyDescent="0.3">
      <c r="B1997" s="73"/>
      <c r="C1997" s="74"/>
      <c r="D1997" s="74">
        <v>-0.9097958861225226</v>
      </c>
      <c r="E1997" s="58">
        <f>$F$1777</f>
        <v>9</v>
      </c>
      <c r="G1997" s="73"/>
      <c r="H1997" s="74"/>
      <c r="I1997" s="74">
        <v>0.24469305500668292</v>
      </c>
      <c r="J1997" s="58">
        <f>$K$1341</f>
        <v>60</v>
      </c>
    </row>
    <row r="1998" spans="2:10" x14ac:dyDescent="0.3">
      <c r="B1998" s="73"/>
      <c r="C1998" s="74"/>
      <c r="D1998" s="74">
        <v>-0.90419120114768603</v>
      </c>
      <c r="E1998" s="58">
        <f>$F$1777</f>
        <v>9</v>
      </c>
      <c r="G1998" s="73"/>
      <c r="H1998" s="74"/>
      <c r="I1998" s="74">
        <v>0.24469305500668292</v>
      </c>
      <c r="J1998" s="58">
        <v>0</v>
      </c>
    </row>
    <row r="1999" spans="2:10" x14ac:dyDescent="0.3">
      <c r="B1999" s="73"/>
      <c r="C1999" s="74"/>
      <c r="D1999" s="74">
        <v>-0.90419120114768603</v>
      </c>
      <c r="E1999" s="58">
        <v>0</v>
      </c>
      <c r="G1999" s="73"/>
      <c r="H1999" s="74"/>
      <c r="I1999" s="74">
        <v>0.24969451737500156</v>
      </c>
      <c r="J1999" s="58">
        <v>0</v>
      </c>
    </row>
    <row r="2000" spans="2:10" x14ac:dyDescent="0.3">
      <c r="B2000" s="73"/>
      <c r="C2000" s="74"/>
      <c r="D2000" s="74">
        <v>-0.89858651617284946</v>
      </c>
      <c r="E2000" s="58">
        <v>0</v>
      </c>
      <c r="G2000" s="73"/>
      <c r="H2000" s="74"/>
      <c r="I2000" s="74">
        <v>0.24969451737500156</v>
      </c>
      <c r="J2000" s="58">
        <f>$K$1341</f>
        <v>60</v>
      </c>
    </row>
    <row r="2001" spans="2:10" x14ac:dyDescent="0.3">
      <c r="B2001" s="73"/>
      <c r="C2001" s="74"/>
      <c r="D2001" s="74">
        <v>-0.89858651617284946</v>
      </c>
      <c r="E2001" s="58">
        <f>$F$1777</f>
        <v>9</v>
      </c>
      <c r="G2001" s="73"/>
      <c r="H2001" s="74"/>
      <c r="I2001" s="74">
        <v>0.2546959797433202</v>
      </c>
      <c r="J2001" s="58">
        <f>$K$1341</f>
        <v>60</v>
      </c>
    </row>
    <row r="2002" spans="2:10" x14ac:dyDescent="0.3">
      <c r="B2002" s="73"/>
      <c r="C2002" s="74"/>
      <c r="D2002" s="74">
        <v>-0.89298183119801289</v>
      </c>
      <c r="E2002" s="58">
        <f>$F$1777</f>
        <v>9</v>
      </c>
      <c r="G2002" s="73"/>
      <c r="H2002" s="74"/>
      <c r="I2002" s="74">
        <v>0.2546959797433202</v>
      </c>
      <c r="J2002" s="58">
        <v>0</v>
      </c>
    </row>
    <row r="2003" spans="2:10" x14ac:dyDescent="0.3">
      <c r="B2003" s="73"/>
      <c r="C2003" s="74"/>
      <c r="D2003" s="74">
        <v>-0.89298183119801289</v>
      </c>
      <c r="E2003" s="58">
        <v>0</v>
      </c>
      <c r="G2003" s="73"/>
      <c r="H2003" s="74"/>
      <c r="I2003" s="74">
        <v>0.25969744211163887</v>
      </c>
      <c r="J2003" s="58">
        <v>0</v>
      </c>
    </row>
    <row r="2004" spans="2:10" x14ac:dyDescent="0.3">
      <c r="B2004" s="73"/>
      <c r="C2004" s="74"/>
      <c r="D2004" s="74">
        <v>-0.88737714622317632</v>
      </c>
      <c r="E2004" s="58">
        <v>0</v>
      </c>
      <c r="G2004" s="73"/>
      <c r="H2004" s="74"/>
      <c r="I2004" s="74">
        <v>0.25969744211163887</v>
      </c>
      <c r="J2004" s="58">
        <f>$K$1341</f>
        <v>60</v>
      </c>
    </row>
    <row r="2005" spans="2:10" x14ac:dyDescent="0.3">
      <c r="B2005" s="73"/>
      <c r="C2005" s="74"/>
      <c r="D2005" s="74">
        <v>-0.88737714622317632</v>
      </c>
      <c r="E2005" s="58">
        <f>$F$1777</f>
        <v>9</v>
      </c>
      <c r="G2005" s="73"/>
      <c r="H2005" s="74"/>
      <c r="I2005" s="74">
        <v>0.26469890447995753</v>
      </c>
      <c r="J2005" s="58">
        <f>$K$1341</f>
        <v>60</v>
      </c>
    </row>
    <row r="2006" spans="2:10" x14ac:dyDescent="0.3">
      <c r="B2006" s="73"/>
      <c r="C2006" s="74"/>
      <c r="D2006" s="74">
        <v>-0.88177246124833975</v>
      </c>
      <c r="E2006" s="58">
        <f>$F$1777</f>
        <v>9</v>
      </c>
      <c r="G2006" s="73"/>
      <c r="H2006" s="74"/>
      <c r="I2006" s="74">
        <v>0.26469890447995753</v>
      </c>
      <c r="J2006" s="58">
        <v>0</v>
      </c>
    </row>
    <row r="2007" spans="2:10" x14ac:dyDescent="0.3">
      <c r="B2007" s="73"/>
      <c r="C2007" s="74"/>
      <c r="D2007" s="74">
        <v>-0.88177246124833975</v>
      </c>
      <c r="E2007" s="58">
        <v>0</v>
      </c>
      <c r="G2007" s="73"/>
      <c r="H2007" s="74"/>
      <c r="I2007" s="74">
        <v>0.26970036684827614</v>
      </c>
      <c r="J2007" s="58">
        <v>0</v>
      </c>
    </row>
    <row r="2008" spans="2:10" x14ac:dyDescent="0.3">
      <c r="B2008" s="73"/>
      <c r="C2008" s="74"/>
      <c r="D2008" s="74">
        <v>-0.87616777627350317</v>
      </c>
      <c r="E2008" s="58">
        <v>0</v>
      </c>
      <c r="G2008" s="73"/>
      <c r="H2008" s="74"/>
      <c r="I2008" s="74">
        <v>0.26970036684827614</v>
      </c>
      <c r="J2008" s="58">
        <f>$K$1341</f>
        <v>60</v>
      </c>
    </row>
    <row r="2009" spans="2:10" x14ac:dyDescent="0.3">
      <c r="B2009" s="73"/>
      <c r="C2009" s="74"/>
      <c r="D2009" s="74">
        <v>-0.87616777627350317</v>
      </c>
      <c r="E2009" s="58">
        <f>$F$1777</f>
        <v>9</v>
      </c>
      <c r="G2009" s="73"/>
      <c r="H2009" s="74"/>
      <c r="I2009" s="74">
        <v>0.27470182921659481</v>
      </c>
      <c r="J2009" s="58">
        <f>$K$1341</f>
        <v>60</v>
      </c>
    </row>
    <row r="2010" spans="2:10" x14ac:dyDescent="0.3">
      <c r="B2010" s="73"/>
      <c r="C2010" s="74"/>
      <c r="D2010" s="74">
        <v>-0.8705630912986666</v>
      </c>
      <c r="E2010" s="58">
        <f>$F$1777</f>
        <v>9</v>
      </c>
      <c r="G2010" s="73"/>
      <c r="H2010" s="74"/>
      <c r="I2010" s="74">
        <v>0.27470182921659481</v>
      </c>
      <c r="J2010" s="58">
        <v>0</v>
      </c>
    </row>
    <row r="2011" spans="2:10" x14ac:dyDescent="0.3">
      <c r="B2011" s="73"/>
      <c r="C2011" s="74"/>
      <c r="D2011" s="74">
        <v>-0.8705630912986666</v>
      </c>
      <c r="E2011" s="58">
        <v>0</v>
      </c>
      <c r="G2011" s="73"/>
      <c r="H2011" s="74"/>
      <c r="I2011" s="74">
        <v>0.27970329158491347</v>
      </c>
      <c r="J2011" s="58">
        <v>0</v>
      </c>
    </row>
    <row r="2012" spans="2:10" x14ac:dyDescent="0.3">
      <c r="B2012" s="73"/>
      <c r="C2012" s="74"/>
      <c r="D2012" s="74">
        <v>-0.86495840632383003</v>
      </c>
      <c r="E2012" s="58">
        <v>0</v>
      </c>
      <c r="G2012" s="73"/>
      <c r="H2012" s="74"/>
      <c r="I2012" s="74">
        <v>0.27970329158491347</v>
      </c>
      <c r="J2012" s="58">
        <f>$K$1341</f>
        <v>60</v>
      </c>
    </row>
    <row r="2013" spans="2:10" x14ac:dyDescent="0.3">
      <c r="B2013" s="73"/>
      <c r="C2013" s="74"/>
      <c r="D2013" s="74">
        <v>-0.86495840632383003</v>
      </c>
      <c r="E2013" s="58">
        <f>$F$1777</f>
        <v>9</v>
      </c>
      <c r="G2013" s="73"/>
      <c r="H2013" s="74"/>
      <c r="I2013" s="74">
        <v>0.28470475395323208</v>
      </c>
      <c r="J2013" s="58">
        <f>$K$1341</f>
        <v>60</v>
      </c>
    </row>
    <row r="2014" spans="2:10" x14ac:dyDescent="0.3">
      <c r="B2014" s="73"/>
      <c r="C2014" s="74"/>
      <c r="D2014" s="74">
        <v>-0.85935372134899335</v>
      </c>
      <c r="E2014" s="58">
        <f>$F$1777</f>
        <v>9</v>
      </c>
      <c r="G2014" s="73"/>
      <c r="H2014" s="74"/>
      <c r="I2014" s="74">
        <v>0.28470475395323208</v>
      </c>
      <c r="J2014" s="58">
        <v>0</v>
      </c>
    </row>
    <row r="2015" spans="2:10" x14ac:dyDescent="0.3">
      <c r="B2015" s="73"/>
      <c r="C2015" s="74"/>
      <c r="D2015" s="74">
        <v>-0.85935372134899335</v>
      </c>
      <c r="E2015" s="58">
        <v>0</v>
      </c>
      <c r="G2015" s="73"/>
      <c r="H2015" s="74"/>
      <c r="I2015" s="74">
        <v>0.28970621632155075</v>
      </c>
      <c r="J2015" s="58">
        <v>0</v>
      </c>
    </row>
    <row r="2016" spans="2:10" x14ac:dyDescent="0.3">
      <c r="B2016" s="73"/>
      <c r="C2016" s="74"/>
      <c r="D2016" s="74">
        <v>-0.85374903637415678</v>
      </c>
      <c r="E2016" s="58">
        <v>0</v>
      </c>
      <c r="G2016" s="73"/>
      <c r="H2016" s="74"/>
      <c r="I2016" s="74">
        <v>0.28970621632155075</v>
      </c>
      <c r="J2016" s="58">
        <f>$K$1341</f>
        <v>60</v>
      </c>
    </row>
    <row r="2017" spans="2:10" x14ac:dyDescent="0.3">
      <c r="B2017" s="73"/>
      <c r="C2017" s="74"/>
      <c r="D2017" s="74">
        <v>-0.85374903637415678</v>
      </c>
      <c r="E2017" s="58">
        <f>$F$1777</f>
        <v>9</v>
      </c>
      <c r="G2017" s="73"/>
      <c r="H2017" s="74"/>
      <c r="I2017" s="74">
        <v>0.29470767868986941</v>
      </c>
      <c r="J2017" s="58">
        <f>$K$1341</f>
        <v>60</v>
      </c>
    </row>
    <row r="2018" spans="2:10" x14ac:dyDescent="0.3">
      <c r="B2018" s="73"/>
      <c r="C2018" s="74"/>
      <c r="D2018" s="74">
        <v>-0.84814435139932021</v>
      </c>
      <c r="E2018" s="58">
        <f>$F$1777</f>
        <v>9</v>
      </c>
      <c r="G2018" s="73"/>
      <c r="H2018" s="74"/>
      <c r="I2018" s="74">
        <v>0.29470767868986941</v>
      </c>
      <c r="J2018" s="58">
        <v>0</v>
      </c>
    </row>
    <row r="2019" spans="2:10" x14ac:dyDescent="0.3">
      <c r="B2019" s="73"/>
      <c r="C2019" s="74"/>
      <c r="D2019" s="74">
        <v>-0.84814435139932021</v>
      </c>
      <c r="E2019" s="58">
        <v>0</v>
      </c>
      <c r="G2019" s="73"/>
      <c r="H2019" s="74"/>
      <c r="I2019" s="74">
        <v>0.29970914105818802</v>
      </c>
      <c r="J2019" s="58">
        <v>0</v>
      </c>
    </row>
    <row r="2020" spans="2:10" x14ac:dyDescent="0.3">
      <c r="B2020" s="73"/>
      <c r="C2020" s="74"/>
      <c r="D2020" s="74">
        <v>-0.84253966642448364</v>
      </c>
      <c r="E2020" s="58">
        <v>0</v>
      </c>
      <c r="G2020" s="73"/>
      <c r="H2020" s="74"/>
      <c r="I2020" s="74">
        <v>0.29970914105818802</v>
      </c>
      <c r="J2020" s="58">
        <f>$K$1341</f>
        <v>60</v>
      </c>
    </row>
    <row r="2021" spans="2:10" x14ac:dyDescent="0.3">
      <c r="B2021" s="73"/>
      <c r="C2021" s="74"/>
      <c r="D2021" s="74">
        <v>-0.84253966642448364</v>
      </c>
      <c r="E2021" s="58">
        <f>$F$1777</f>
        <v>9</v>
      </c>
      <c r="G2021" s="73"/>
      <c r="H2021" s="74"/>
      <c r="I2021" s="74">
        <v>0.30471060342650669</v>
      </c>
      <c r="J2021" s="58">
        <f>$K$1341</f>
        <v>60</v>
      </c>
    </row>
    <row r="2022" spans="2:10" x14ac:dyDescent="0.3">
      <c r="B2022" s="73"/>
      <c r="C2022" s="74"/>
      <c r="D2022" s="74">
        <v>-0.83693498144964706</v>
      </c>
      <c r="E2022" s="58">
        <f>$F$1777</f>
        <v>9</v>
      </c>
      <c r="G2022" s="73"/>
      <c r="H2022" s="74"/>
      <c r="I2022" s="74">
        <v>0.30471060342650669</v>
      </c>
      <c r="J2022" s="58">
        <v>0</v>
      </c>
    </row>
    <row r="2023" spans="2:10" x14ac:dyDescent="0.3">
      <c r="B2023" s="73"/>
      <c r="C2023" s="74"/>
      <c r="D2023" s="74">
        <v>-0.83693498144964706</v>
      </c>
      <c r="E2023" s="58">
        <v>0</v>
      </c>
      <c r="G2023" s="73"/>
      <c r="H2023" s="74"/>
      <c r="I2023" s="74">
        <v>0.30971206579482535</v>
      </c>
      <c r="J2023" s="58">
        <v>0</v>
      </c>
    </row>
    <row r="2024" spans="2:10" x14ac:dyDescent="0.3">
      <c r="B2024" s="73"/>
      <c r="C2024" s="74"/>
      <c r="D2024" s="74">
        <v>-0.83133029647481049</v>
      </c>
      <c r="E2024" s="58">
        <v>0</v>
      </c>
      <c r="G2024" s="73"/>
      <c r="H2024" s="74"/>
      <c r="I2024" s="74">
        <v>0.30971206579482535</v>
      </c>
      <c r="J2024" s="58">
        <f>$K$1341</f>
        <v>60</v>
      </c>
    </row>
    <row r="2025" spans="2:10" x14ac:dyDescent="0.3">
      <c r="B2025" s="73"/>
      <c r="C2025" s="74"/>
      <c r="D2025" s="74">
        <v>-0.83133029647481049</v>
      </c>
      <c r="E2025" s="58">
        <f>$F$1777</f>
        <v>9</v>
      </c>
      <c r="G2025" s="73"/>
      <c r="H2025" s="74"/>
      <c r="I2025" s="74">
        <v>0.31471352816314396</v>
      </c>
      <c r="J2025" s="58">
        <f>$K$1341</f>
        <v>60</v>
      </c>
    </row>
    <row r="2026" spans="2:10" x14ac:dyDescent="0.3">
      <c r="B2026" s="73"/>
      <c r="C2026" s="74"/>
      <c r="D2026" s="74">
        <v>-0.82572561149997392</v>
      </c>
      <c r="E2026" s="58">
        <f>$F$1777</f>
        <v>9</v>
      </c>
      <c r="G2026" s="73"/>
      <c r="H2026" s="74"/>
      <c r="I2026" s="74">
        <v>0.31471352816314396</v>
      </c>
      <c r="J2026" s="58">
        <v>0</v>
      </c>
    </row>
    <row r="2027" spans="2:10" x14ac:dyDescent="0.3">
      <c r="B2027" s="73"/>
      <c r="C2027" s="74"/>
      <c r="D2027" s="74">
        <v>-0.82572561149997392</v>
      </c>
      <c r="E2027" s="58">
        <v>0</v>
      </c>
      <c r="G2027" s="73"/>
      <c r="H2027" s="74"/>
      <c r="I2027" s="74">
        <v>0.31971499053146263</v>
      </c>
      <c r="J2027" s="58">
        <v>0</v>
      </c>
    </row>
    <row r="2028" spans="2:10" x14ac:dyDescent="0.3">
      <c r="B2028" s="73"/>
      <c r="C2028" s="74"/>
      <c r="D2028" s="74">
        <v>-0.82012092652513735</v>
      </c>
      <c r="E2028" s="58">
        <v>0</v>
      </c>
      <c r="G2028" s="73"/>
      <c r="H2028" s="74"/>
      <c r="I2028" s="74">
        <v>0.31971499053146263</v>
      </c>
      <c r="J2028" s="58">
        <f>$K$1341</f>
        <v>60</v>
      </c>
    </row>
    <row r="2029" spans="2:10" x14ac:dyDescent="0.3">
      <c r="B2029" s="73"/>
      <c r="C2029" s="74"/>
      <c r="D2029" s="74">
        <v>-0.82012092652513735</v>
      </c>
      <c r="E2029" s="58">
        <f>$F$1777</f>
        <v>9</v>
      </c>
      <c r="G2029" s="73"/>
      <c r="H2029" s="74"/>
      <c r="I2029" s="74">
        <v>0.32471645289978129</v>
      </c>
      <c r="J2029" s="58">
        <f>$K$1341</f>
        <v>60</v>
      </c>
    </row>
    <row r="2030" spans="2:10" x14ac:dyDescent="0.3">
      <c r="B2030" s="73"/>
      <c r="C2030" s="74"/>
      <c r="D2030" s="74">
        <v>-0.81451624155030078</v>
      </c>
      <c r="E2030" s="58">
        <f>$F$1777</f>
        <v>9</v>
      </c>
      <c r="G2030" s="73"/>
      <c r="H2030" s="74"/>
      <c r="I2030" s="74">
        <v>0.32471645289978129</v>
      </c>
      <c r="J2030" s="58">
        <v>0</v>
      </c>
    </row>
    <row r="2031" spans="2:10" x14ac:dyDescent="0.3">
      <c r="B2031" s="73"/>
      <c r="C2031" s="74"/>
      <c r="D2031" s="74">
        <v>-0.81451624155030078</v>
      </c>
      <c r="E2031" s="58">
        <v>0</v>
      </c>
      <c r="G2031" s="73"/>
      <c r="H2031" s="74"/>
      <c r="I2031" s="74">
        <v>0.3297179152680999</v>
      </c>
      <c r="J2031" s="58">
        <v>0</v>
      </c>
    </row>
    <row r="2032" spans="2:10" x14ac:dyDescent="0.3">
      <c r="B2032" s="73"/>
      <c r="C2032" s="74"/>
      <c r="D2032" s="74">
        <v>-0.80891155657546421</v>
      </c>
      <c r="E2032" s="58">
        <v>0</v>
      </c>
      <c r="G2032" s="73"/>
      <c r="H2032" s="74"/>
      <c r="I2032" s="74">
        <v>0.3297179152680999</v>
      </c>
      <c r="J2032" s="58">
        <f>$K$1341</f>
        <v>60</v>
      </c>
    </row>
    <row r="2033" spans="2:10" x14ac:dyDescent="0.3">
      <c r="B2033" s="73"/>
      <c r="C2033" s="74"/>
      <c r="D2033" s="74">
        <v>-0.80891155657546421</v>
      </c>
      <c r="E2033" s="58">
        <f>$F$1777</f>
        <v>9</v>
      </c>
      <c r="G2033" s="73"/>
      <c r="H2033" s="74"/>
      <c r="I2033" s="74">
        <v>0.33471937763641857</v>
      </c>
      <c r="J2033" s="58">
        <f>$K$1341</f>
        <v>60</v>
      </c>
    </row>
    <row r="2034" spans="2:10" x14ac:dyDescent="0.3">
      <c r="B2034" s="73"/>
      <c r="C2034" s="74"/>
      <c r="D2034" s="74">
        <v>-0.80330687160062764</v>
      </c>
      <c r="E2034" s="58">
        <f>$F$1777</f>
        <v>9</v>
      </c>
      <c r="G2034" s="73"/>
      <c r="H2034" s="74"/>
      <c r="I2034" s="74">
        <v>0.33471937763641857</v>
      </c>
      <c r="J2034" s="58">
        <v>0</v>
      </c>
    </row>
    <row r="2035" spans="2:10" x14ac:dyDescent="0.3">
      <c r="B2035" s="73"/>
      <c r="C2035" s="74"/>
      <c r="D2035" s="74">
        <v>-0.80330687160062764</v>
      </c>
      <c r="E2035" s="58">
        <v>0</v>
      </c>
      <c r="G2035" s="73"/>
      <c r="H2035" s="74"/>
      <c r="I2035" s="74">
        <v>0.33972084000473723</v>
      </c>
      <c r="J2035" s="58">
        <v>0</v>
      </c>
    </row>
    <row r="2036" spans="2:10" x14ac:dyDescent="0.3">
      <c r="B2036" s="73"/>
      <c r="C2036" s="74"/>
      <c r="D2036" s="74">
        <v>-0.79770218662579107</v>
      </c>
      <c r="E2036" s="58">
        <v>0</v>
      </c>
      <c r="G2036" s="73"/>
      <c r="H2036" s="74"/>
      <c r="I2036" s="74">
        <v>0.33972084000473723</v>
      </c>
      <c r="J2036" s="58">
        <f>$K$1341</f>
        <v>60</v>
      </c>
    </row>
    <row r="2037" spans="2:10" x14ac:dyDescent="0.3">
      <c r="B2037" s="73"/>
      <c r="C2037" s="74"/>
      <c r="D2037" s="74">
        <v>-0.79770218662579107</v>
      </c>
      <c r="E2037" s="58">
        <f>$F$1777</f>
        <v>9</v>
      </c>
      <c r="G2037" s="73"/>
      <c r="H2037" s="74"/>
      <c r="I2037" s="74">
        <v>0.34472230237305584</v>
      </c>
      <c r="J2037" s="58">
        <f>$K$1341</f>
        <v>60</v>
      </c>
    </row>
    <row r="2038" spans="2:10" x14ac:dyDescent="0.3">
      <c r="B2038" s="73"/>
      <c r="C2038" s="74"/>
      <c r="D2038" s="74">
        <v>-0.79209750165095449</v>
      </c>
      <c r="E2038" s="58">
        <f>$F$1777</f>
        <v>9</v>
      </c>
      <c r="G2038" s="73"/>
      <c r="H2038" s="74"/>
      <c r="I2038" s="74">
        <v>0.34472230237305584</v>
      </c>
      <c r="J2038" s="58">
        <v>0</v>
      </c>
    </row>
    <row r="2039" spans="2:10" x14ac:dyDescent="0.3">
      <c r="B2039" s="73"/>
      <c r="C2039" s="74"/>
      <c r="D2039" s="74">
        <v>-0.79209750165095449</v>
      </c>
      <c r="E2039" s="58">
        <v>0</v>
      </c>
      <c r="G2039" s="73"/>
      <c r="H2039" s="74"/>
      <c r="I2039" s="74">
        <v>0.34972376474137451</v>
      </c>
      <c r="J2039" s="58">
        <v>0</v>
      </c>
    </row>
    <row r="2040" spans="2:10" x14ac:dyDescent="0.3">
      <c r="B2040" s="73"/>
      <c r="C2040" s="74"/>
      <c r="D2040" s="74">
        <v>-0.78649281667611792</v>
      </c>
      <c r="E2040" s="58">
        <v>0</v>
      </c>
      <c r="G2040" s="73"/>
      <c r="H2040" s="74"/>
      <c r="I2040" s="74">
        <v>0.34972376474137451</v>
      </c>
      <c r="J2040" s="58">
        <f>$K$1341</f>
        <v>60</v>
      </c>
    </row>
    <row r="2041" spans="2:10" x14ac:dyDescent="0.3">
      <c r="B2041" s="73"/>
      <c r="C2041" s="74"/>
      <c r="D2041" s="74">
        <v>-0.78649281667611792</v>
      </c>
      <c r="E2041" s="58">
        <f>$F$1777</f>
        <v>9</v>
      </c>
      <c r="G2041" s="73"/>
      <c r="H2041" s="74"/>
      <c r="I2041" s="74">
        <v>0.35472522710969312</v>
      </c>
      <c r="J2041" s="58">
        <f>$K$1341</f>
        <v>60</v>
      </c>
    </row>
    <row r="2042" spans="2:10" x14ac:dyDescent="0.3">
      <c r="B2042" s="73"/>
      <c r="C2042" s="74"/>
      <c r="D2042" s="74">
        <v>-0.78088813170128135</v>
      </c>
      <c r="E2042" s="58">
        <f>$F$1777</f>
        <v>9</v>
      </c>
      <c r="G2042" s="73"/>
      <c r="H2042" s="74"/>
      <c r="I2042" s="74">
        <v>0.35472522710969312</v>
      </c>
      <c r="J2042" s="58">
        <v>0</v>
      </c>
    </row>
    <row r="2043" spans="2:10" x14ac:dyDescent="0.3">
      <c r="B2043" s="73"/>
      <c r="C2043" s="74"/>
      <c r="D2043" s="74">
        <v>-0.78088813170128135</v>
      </c>
      <c r="E2043" s="58">
        <v>0</v>
      </c>
      <c r="G2043" s="73"/>
      <c r="H2043" s="74"/>
      <c r="I2043" s="74">
        <v>0.35972668947801179</v>
      </c>
      <c r="J2043" s="58">
        <v>0</v>
      </c>
    </row>
    <row r="2044" spans="2:10" x14ac:dyDescent="0.3">
      <c r="B2044" s="73"/>
      <c r="C2044" s="74"/>
      <c r="D2044" s="74">
        <v>-0.77528344672644478</v>
      </c>
      <c r="E2044" s="58">
        <v>0</v>
      </c>
      <c r="G2044" s="73"/>
      <c r="H2044" s="74"/>
      <c r="I2044" s="74">
        <v>0.35972668947801179</v>
      </c>
      <c r="J2044" s="58">
        <f>$K$1341</f>
        <v>60</v>
      </c>
    </row>
    <row r="2045" spans="2:10" x14ac:dyDescent="0.3">
      <c r="B2045" s="73"/>
      <c r="C2045" s="74"/>
      <c r="D2045" s="74">
        <v>-0.77528344672644478</v>
      </c>
      <c r="E2045" s="58">
        <f>$F$1777</f>
        <v>9</v>
      </c>
      <c r="G2045" s="73"/>
      <c r="H2045" s="74"/>
      <c r="I2045" s="74">
        <v>0.36472815184633045</v>
      </c>
      <c r="J2045" s="58">
        <f>$K$1341</f>
        <v>60</v>
      </c>
    </row>
    <row r="2046" spans="2:10" x14ac:dyDescent="0.3">
      <c r="B2046" s="73"/>
      <c r="C2046" s="74"/>
      <c r="D2046" s="74">
        <v>-0.76967876175160821</v>
      </c>
      <c r="E2046" s="58">
        <f>$F$1777</f>
        <v>9</v>
      </c>
      <c r="G2046" s="73"/>
      <c r="H2046" s="74"/>
      <c r="I2046" s="74">
        <v>0.36472815184633045</v>
      </c>
      <c r="J2046" s="58">
        <v>0</v>
      </c>
    </row>
    <row r="2047" spans="2:10" x14ac:dyDescent="0.3">
      <c r="B2047" s="73"/>
      <c r="C2047" s="74"/>
      <c r="D2047" s="74">
        <v>-0.76967876175160821</v>
      </c>
      <c r="E2047" s="58">
        <v>0</v>
      </c>
      <c r="G2047" s="73"/>
      <c r="H2047" s="74"/>
      <c r="I2047" s="74">
        <v>0.36972961421464906</v>
      </c>
      <c r="J2047" s="58">
        <v>0</v>
      </c>
    </row>
    <row r="2048" spans="2:10" x14ac:dyDescent="0.3">
      <c r="B2048" s="73"/>
      <c r="C2048" s="74"/>
      <c r="D2048" s="74">
        <v>-0.76407407677677164</v>
      </c>
      <c r="E2048" s="58">
        <v>0</v>
      </c>
      <c r="G2048" s="73"/>
      <c r="H2048" s="74"/>
      <c r="I2048" s="74">
        <v>0.36972961421464906</v>
      </c>
      <c r="J2048" s="58">
        <f>$K$1341</f>
        <v>60</v>
      </c>
    </row>
    <row r="2049" spans="2:10" x14ac:dyDescent="0.3">
      <c r="B2049" s="73"/>
      <c r="C2049" s="74"/>
      <c r="D2049" s="74">
        <v>-0.76407407677677164</v>
      </c>
      <c r="E2049" s="58">
        <f>$F$1777</f>
        <v>9</v>
      </c>
      <c r="G2049" s="73"/>
      <c r="H2049" s="74"/>
      <c r="I2049" s="74">
        <v>0.37473107658296773</v>
      </c>
      <c r="J2049" s="58">
        <f>$K$1341</f>
        <v>60</v>
      </c>
    </row>
    <row r="2050" spans="2:10" x14ac:dyDescent="0.3">
      <c r="B2050" s="73"/>
      <c r="C2050" s="74"/>
      <c r="D2050" s="74">
        <v>-0.75846939180193507</v>
      </c>
      <c r="E2050" s="58">
        <f>$F$1777</f>
        <v>9</v>
      </c>
      <c r="G2050" s="73"/>
      <c r="H2050" s="74"/>
      <c r="I2050" s="74">
        <v>0.37473107658296773</v>
      </c>
      <c r="J2050" s="58">
        <v>0</v>
      </c>
    </row>
    <row r="2051" spans="2:10" x14ac:dyDescent="0.3">
      <c r="B2051" s="73"/>
      <c r="C2051" s="74"/>
      <c r="D2051" s="74">
        <v>-0.75846939180193507</v>
      </c>
      <c r="E2051" s="58">
        <v>0</v>
      </c>
      <c r="G2051" s="73"/>
      <c r="H2051" s="74"/>
      <c r="I2051" s="74">
        <v>0.37973253895128639</v>
      </c>
      <c r="J2051" s="58">
        <v>0</v>
      </c>
    </row>
    <row r="2052" spans="2:10" x14ac:dyDescent="0.3">
      <c r="B2052" s="73"/>
      <c r="C2052" s="74"/>
      <c r="D2052" s="74">
        <v>-0.7528647068270985</v>
      </c>
      <c r="E2052" s="58">
        <v>0</v>
      </c>
      <c r="G2052" s="73"/>
      <c r="H2052" s="74"/>
      <c r="I2052" s="74">
        <v>0.37973253895128639</v>
      </c>
      <c r="J2052" s="58">
        <f>$K$1341</f>
        <v>60</v>
      </c>
    </row>
    <row r="2053" spans="2:10" x14ac:dyDescent="0.3">
      <c r="B2053" s="73"/>
      <c r="C2053" s="74"/>
      <c r="D2053" s="74">
        <v>-0.7528647068270985</v>
      </c>
      <c r="E2053" s="58">
        <f>$F$1777</f>
        <v>9</v>
      </c>
      <c r="G2053" s="73"/>
      <c r="H2053" s="74"/>
      <c r="I2053" s="74">
        <v>0.384734001319605</v>
      </c>
      <c r="J2053" s="58">
        <f>$K$1341</f>
        <v>60</v>
      </c>
    </row>
    <row r="2054" spans="2:10" x14ac:dyDescent="0.3">
      <c r="B2054" s="73"/>
      <c r="C2054" s="74"/>
      <c r="D2054" s="74">
        <v>-0.74726002185226192</v>
      </c>
      <c r="E2054" s="58">
        <f>$F$1777</f>
        <v>9</v>
      </c>
      <c r="G2054" s="73"/>
      <c r="H2054" s="74"/>
      <c r="I2054" s="74">
        <v>0.384734001319605</v>
      </c>
      <c r="J2054" s="58">
        <v>0</v>
      </c>
    </row>
    <row r="2055" spans="2:10" x14ac:dyDescent="0.3">
      <c r="B2055" s="73"/>
      <c r="C2055" s="74"/>
      <c r="D2055" s="74">
        <v>-0.74726002185226192</v>
      </c>
      <c r="E2055" s="58">
        <v>0</v>
      </c>
      <c r="G2055" s="73"/>
      <c r="H2055" s="74"/>
      <c r="I2055" s="74">
        <v>0.38973546368792367</v>
      </c>
      <c r="J2055" s="58">
        <v>0</v>
      </c>
    </row>
    <row r="2056" spans="2:10" x14ac:dyDescent="0.3">
      <c r="B2056" s="73"/>
      <c r="C2056" s="74"/>
      <c r="D2056" s="74">
        <v>-0.74165533687742535</v>
      </c>
      <c r="E2056" s="58">
        <v>0</v>
      </c>
      <c r="G2056" s="73"/>
      <c r="H2056" s="74"/>
      <c r="I2056" s="74">
        <v>0.38973546368792367</v>
      </c>
      <c r="J2056" s="58">
        <f>$K$1341</f>
        <v>60</v>
      </c>
    </row>
    <row r="2057" spans="2:10" x14ac:dyDescent="0.3">
      <c r="B2057" s="73"/>
      <c r="C2057" s="74"/>
      <c r="D2057" s="74">
        <v>-0.74165533687742535</v>
      </c>
      <c r="E2057" s="58">
        <f>$F$1777</f>
        <v>9</v>
      </c>
      <c r="G2057" s="73"/>
      <c r="H2057" s="74"/>
      <c r="I2057" s="74">
        <v>0.39473692605624233</v>
      </c>
      <c r="J2057" s="58">
        <f>$K$1341</f>
        <v>60</v>
      </c>
    </row>
    <row r="2058" spans="2:10" x14ac:dyDescent="0.3">
      <c r="B2058" s="73"/>
      <c r="C2058" s="74"/>
      <c r="D2058" s="74">
        <v>-0.73605065190258878</v>
      </c>
      <c r="E2058" s="58">
        <f>$F$1777</f>
        <v>9</v>
      </c>
      <c r="G2058" s="73"/>
      <c r="H2058" s="74"/>
      <c r="I2058" s="74">
        <v>0.39473692605624233</v>
      </c>
      <c r="J2058" s="58">
        <v>0</v>
      </c>
    </row>
    <row r="2059" spans="2:10" x14ac:dyDescent="0.3">
      <c r="B2059" s="73"/>
      <c r="C2059" s="74"/>
      <c r="D2059" s="74">
        <v>-0.73605065190258878</v>
      </c>
      <c r="E2059" s="58">
        <v>0</v>
      </c>
      <c r="G2059" s="73"/>
      <c r="H2059" s="74"/>
      <c r="I2059" s="74">
        <v>0.39973838842456094</v>
      </c>
      <c r="J2059" s="58">
        <v>0</v>
      </c>
    </row>
    <row r="2060" spans="2:10" x14ac:dyDescent="0.3">
      <c r="B2060" s="73"/>
      <c r="C2060" s="74"/>
      <c r="D2060" s="74">
        <v>-0.73044596692775221</v>
      </c>
      <c r="E2060" s="58">
        <v>0</v>
      </c>
      <c r="G2060" s="73"/>
      <c r="H2060" s="74"/>
      <c r="I2060" s="74">
        <v>0.39973838842456094</v>
      </c>
      <c r="J2060" s="58">
        <f>$K$1341</f>
        <v>60</v>
      </c>
    </row>
    <row r="2061" spans="2:10" x14ac:dyDescent="0.3">
      <c r="B2061" s="73"/>
      <c r="C2061" s="74"/>
      <c r="D2061" s="74">
        <v>-0.73044596692775221</v>
      </c>
      <c r="E2061" s="58">
        <f>$F$1777</f>
        <v>9</v>
      </c>
      <c r="G2061" s="73"/>
      <c r="H2061" s="74"/>
      <c r="I2061" s="74">
        <v>0.40473985079287961</v>
      </c>
      <c r="J2061" s="58">
        <f>$K$1341</f>
        <v>60</v>
      </c>
    </row>
    <row r="2062" spans="2:10" x14ac:dyDescent="0.3">
      <c r="B2062" s="73"/>
      <c r="C2062" s="74"/>
      <c r="D2062" s="74">
        <v>-0.72484128195291564</v>
      </c>
      <c r="E2062" s="58">
        <f>$F$1777</f>
        <v>9</v>
      </c>
      <c r="G2062" s="73"/>
      <c r="H2062" s="74"/>
      <c r="I2062" s="74">
        <v>0.40473985079287961</v>
      </c>
      <c r="J2062" s="58">
        <v>0</v>
      </c>
    </row>
    <row r="2063" spans="2:10" x14ac:dyDescent="0.3">
      <c r="B2063" s="73"/>
      <c r="C2063" s="74"/>
      <c r="D2063" s="74">
        <v>-0.72484128195291564</v>
      </c>
      <c r="E2063" s="58">
        <v>0</v>
      </c>
      <c r="G2063" s="73"/>
      <c r="H2063" s="74"/>
      <c r="I2063" s="74">
        <v>0.40974131316119827</v>
      </c>
      <c r="J2063" s="58">
        <v>0</v>
      </c>
    </row>
    <row r="2064" spans="2:10" x14ac:dyDescent="0.3">
      <c r="B2064" s="73"/>
      <c r="C2064" s="74"/>
      <c r="D2064" s="74">
        <v>-0.71923659697807907</v>
      </c>
      <c r="E2064" s="58">
        <v>0</v>
      </c>
      <c r="G2064" s="73"/>
      <c r="H2064" s="74"/>
      <c r="I2064" s="74">
        <v>0.40974131316119827</v>
      </c>
      <c r="J2064" s="58">
        <f>$K$1341</f>
        <v>60</v>
      </c>
    </row>
    <row r="2065" spans="2:10" x14ac:dyDescent="0.3">
      <c r="B2065" s="73"/>
      <c r="C2065" s="74"/>
      <c r="D2065" s="74">
        <v>-0.71923659697807907</v>
      </c>
      <c r="E2065" s="58">
        <f>$F$1777</f>
        <v>9</v>
      </c>
      <c r="G2065" s="73"/>
      <c r="H2065" s="74"/>
      <c r="I2065" s="74">
        <v>0.41474277552951688</v>
      </c>
      <c r="J2065" s="58">
        <f>$K$1341</f>
        <v>60</v>
      </c>
    </row>
    <row r="2066" spans="2:10" x14ac:dyDescent="0.3">
      <c r="B2066" s="73"/>
      <c r="C2066" s="74"/>
      <c r="D2066" s="74">
        <v>-0.7136319120032425</v>
      </c>
      <c r="E2066" s="58">
        <f>$F$1777</f>
        <v>9</v>
      </c>
      <c r="G2066" s="73"/>
      <c r="H2066" s="74"/>
      <c r="I2066" s="74">
        <v>0.41474277552951688</v>
      </c>
      <c r="J2066" s="58">
        <v>0</v>
      </c>
    </row>
    <row r="2067" spans="2:10" x14ac:dyDescent="0.3">
      <c r="B2067" s="73"/>
      <c r="C2067" s="74"/>
      <c r="D2067" s="74">
        <v>-0.7136319120032425</v>
      </c>
      <c r="E2067" s="58">
        <v>0</v>
      </c>
      <c r="G2067" s="73"/>
      <c r="H2067" s="74"/>
      <c r="I2067" s="74">
        <v>0.41974423789783555</v>
      </c>
      <c r="J2067" s="58">
        <v>0</v>
      </c>
    </row>
    <row r="2068" spans="2:10" x14ac:dyDescent="0.3">
      <c r="B2068" s="73"/>
      <c r="C2068" s="74"/>
      <c r="D2068" s="74">
        <v>-0.70802722702840593</v>
      </c>
      <c r="E2068" s="58">
        <v>0</v>
      </c>
      <c r="G2068" s="73"/>
      <c r="H2068" s="74"/>
      <c r="I2068" s="74">
        <v>0.41974423789783555</v>
      </c>
      <c r="J2068" s="58">
        <f>$K$1341</f>
        <v>60</v>
      </c>
    </row>
    <row r="2069" spans="2:10" x14ac:dyDescent="0.3">
      <c r="B2069" s="73"/>
      <c r="C2069" s="74"/>
      <c r="D2069" s="74">
        <v>-0.70802722702840593</v>
      </c>
      <c r="E2069" s="58">
        <f>$F$1777</f>
        <v>9</v>
      </c>
      <c r="G2069" s="73"/>
      <c r="H2069" s="74"/>
      <c r="I2069" s="74">
        <v>0.42474570026615421</v>
      </c>
      <c r="J2069" s="58">
        <f>$K$1341</f>
        <v>60</v>
      </c>
    </row>
    <row r="2070" spans="2:10" x14ac:dyDescent="0.3">
      <c r="B2070" s="73"/>
      <c r="C2070" s="74"/>
      <c r="D2070" s="74">
        <v>-0.70242254205356935</v>
      </c>
      <c r="E2070" s="58">
        <f>$F$1777</f>
        <v>9</v>
      </c>
      <c r="G2070" s="73"/>
      <c r="H2070" s="74"/>
      <c r="I2070" s="74">
        <v>0.42474570026615421</v>
      </c>
      <c r="J2070" s="58">
        <v>0</v>
      </c>
    </row>
    <row r="2071" spans="2:10" x14ac:dyDescent="0.3">
      <c r="B2071" s="73"/>
      <c r="C2071" s="74"/>
      <c r="D2071" s="74">
        <v>-0.70242254205356935</v>
      </c>
      <c r="E2071" s="58">
        <v>0</v>
      </c>
      <c r="G2071" s="73"/>
      <c r="H2071" s="74"/>
      <c r="I2071" s="74">
        <v>0.42974716263447282</v>
      </c>
      <c r="J2071" s="58">
        <v>0</v>
      </c>
    </row>
    <row r="2072" spans="2:10" x14ac:dyDescent="0.3">
      <c r="B2072" s="73"/>
      <c r="C2072" s="74"/>
      <c r="D2072" s="74">
        <v>-0.69987495797409816</v>
      </c>
      <c r="E2072" s="58">
        <v>0</v>
      </c>
      <c r="G2072" s="73"/>
      <c r="H2072" s="74"/>
      <c r="I2072" s="74">
        <v>0.42974716263447282</v>
      </c>
      <c r="J2072" s="58">
        <f>$K$1341</f>
        <v>60</v>
      </c>
    </row>
    <row r="2073" spans="2:10" x14ac:dyDescent="0.3">
      <c r="B2073" s="73"/>
      <c r="C2073" s="74"/>
      <c r="D2073" s="74">
        <v>-0.69987495797409816</v>
      </c>
      <c r="E2073" s="58">
        <f>$F$1777</f>
        <v>9</v>
      </c>
      <c r="G2073" s="73"/>
      <c r="H2073" s="74"/>
      <c r="I2073" s="74">
        <v>0.42974716263447288</v>
      </c>
      <c r="J2073" s="58">
        <f>$K$1341</f>
        <v>60</v>
      </c>
    </row>
    <row r="2074" spans="2:10" x14ac:dyDescent="0.3">
      <c r="B2074" s="73"/>
      <c r="C2074" s="74"/>
      <c r="D2074" s="74">
        <v>-0.69987495797409816</v>
      </c>
      <c r="E2074" s="58">
        <f>$F$1777</f>
        <v>9</v>
      </c>
      <c r="G2074" s="73"/>
      <c r="H2074" s="74"/>
      <c r="I2074" s="74">
        <v>0.42974716263447288</v>
      </c>
      <c r="J2074" s="58">
        <v>0</v>
      </c>
    </row>
    <row r="2075" spans="2:10" x14ac:dyDescent="0.3">
      <c r="B2075" s="73"/>
      <c r="C2075" s="74"/>
      <c r="D2075" s="74">
        <v>-0.69987495797409816</v>
      </c>
      <c r="E2075" s="58">
        <v>0</v>
      </c>
      <c r="G2075" s="73"/>
      <c r="H2075" s="74"/>
      <c r="I2075" s="74">
        <v>0.42974716263447288</v>
      </c>
      <c r="J2075" s="58">
        <v>0</v>
      </c>
    </row>
    <row r="2076" spans="2:10" x14ac:dyDescent="0.3">
      <c r="B2076" s="73"/>
      <c r="C2076" s="74"/>
      <c r="D2076" s="74">
        <v>-0.69987495797409816</v>
      </c>
      <c r="E2076" s="58">
        <v>0</v>
      </c>
      <c r="G2076" s="73"/>
      <c r="H2076" s="74"/>
      <c r="I2076" s="74">
        <v>0.42974716263447288</v>
      </c>
      <c r="J2076" s="58">
        <f>$K$1342</f>
        <v>9</v>
      </c>
    </row>
    <row r="2077" spans="2:10" x14ac:dyDescent="0.3">
      <c r="B2077" s="73"/>
      <c r="C2077" s="74"/>
      <c r="D2077" s="74">
        <v>-0.69987495797409816</v>
      </c>
      <c r="E2077" s="58">
        <f>$F$1778</f>
        <v>47</v>
      </c>
      <c r="G2077" s="73"/>
      <c r="H2077" s="74"/>
      <c r="I2077" s="74">
        <v>0.43474862500279149</v>
      </c>
      <c r="J2077" s="58">
        <f>$K$1342</f>
        <v>9</v>
      </c>
    </row>
    <row r="2078" spans="2:10" x14ac:dyDescent="0.3">
      <c r="B2078" s="73"/>
      <c r="C2078" s="74"/>
      <c r="D2078" s="74">
        <v>-0.69427027299926158</v>
      </c>
      <c r="E2078" s="58">
        <f>$F$1778</f>
        <v>47</v>
      </c>
      <c r="G2078" s="73"/>
      <c r="H2078" s="74"/>
      <c r="I2078" s="74">
        <v>0.43474862500279149</v>
      </c>
      <c r="J2078" s="58">
        <v>0</v>
      </c>
    </row>
    <row r="2079" spans="2:10" x14ac:dyDescent="0.3">
      <c r="B2079" s="73"/>
      <c r="C2079" s="74"/>
      <c r="D2079" s="74">
        <v>-0.69427027299926158</v>
      </c>
      <c r="E2079" s="58">
        <v>0</v>
      </c>
      <c r="G2079" s="73"/>
      <c r="H2079" s="74"/>
      <c r="I2079" s="74">
        <v>0.43975008737111015</v>
      </c>
      <c r="J2079" s="58">
        <v>0</v>
      </c>
    </row>
    <row r="2080" spans="2:10" x14ac:dyDescent="0.3">
      <c r="B2080" s="73"/>
      <c r="C2080" s="74"/>
      <c r="D2080" s="74">
        <v>-0.68866558802442501</v>
      </c>
      <c r="E2080" s="58">
        <v>0</v>
      </c>
      <c r="G2080" s="73"/>
      <c r="H2080" s="74"/>
      <c r="I2080" s="74">
        <v>0.43975008737111015</v>
      </c>
      <c r="J2080" s="58">
        <f>$K$1342</f>
        <v>9</v>
      </c>
    </row>
    <row r="2081" spans="2:10" x14ac:dyDescent="0.3">
      <c r="B2081" s="73"/>
      <c r="C2081" s="74"/>
      <c r="D2081" s="74">
        <v>-0.68866558802442501</v>
      </c>
      <c r="E2081" s="58">
        <f>$F$1778</f>
        <v>47</v>
      </c>
      <c r="G2081" s="73"/>
      <c r="H2081" s="74"/>
      <c r="I2081" s="74">
        <v>0.44475154973942876</v>
      </c>
      <c r="J2081" s="58">
        <f>$K$1342</f>
        <v>9</v>
      </c>
    </row>
    <row r="2082" spans="2:10" x14ac:dyDescent="0.3">
      <c r="B2082" s="73"/>
      <c r="C2082" s="74"/>
      <c r="D2082" s="74">
        <v>-0.68306090304958844</v>
      </c>
      <c r="E2082" s="58">
        <f>$F$1778</f>
        <v>47</v>
      </c>
      <c r="G2082" s="73"/>
      <c r="H2082" s="74"/>
      <c r="I2082" s="74">
        <v>0.44475154973942876</v>
      </c>
      <c r="J2082" s="58">
        <v>0</v>
      </c>
    </row>
    <row r="2083" spans="2:10" x14ac:dyDescent="0.3">
      <c r="B2083" s="73"/>
      <c r="C2083" s="74"/>
      <c r="D2083" s="74">
        <v>-0.68306090304958844</v>
      </c>
      <c r="E2083" s="58">
        <v>0</v>
      </c>
      <c r="G2083" s="73"/>
      <c r="H2083" s="74"/>
      <c r="I2083" s="74">
        <v>0.44975301210774743</v>
      </c>
      <c r="J2083" s="58">
        <v>0</v>
      </c>
    </row>
    <row r="2084" spans="2:10" x14ac:dyDescent="0.3">
      <c r="B2084" s="73"/>
      <c r="C2084" s="74"/>
      <c r="D2084" s="74">
        <v>-0.67745621807475187</v>
      </c>
      <c r="E2084" s="58">
        <v>0</v>
      </c>
      <c r="G2084" s="73"/>
      <c r="H2084" s="74"/>
      <c r="I2084" s="74">
        <v>0.44975301210774743</v>
      </c>
      <c r="J2084" s="58">
        <f>$K$1342</f>
        <v>9</v>
      </c>
    </row>
    <row r="2085" spans="2:10" x14ac:dyDescent="0.3">
      <c r="B2085" s="73"/>
      <c r="C2085" s="74"/>
      <c r="D2085" s="74">
        <v>-0.67745621807475187</v>
      </c>
      <c r="E2085" s="58">
        <f>$F$1778</f>
        <v>47</v>
      </c>
      <c r="G2085" s="73"/>
      <c r="H2085" s="74"/>
      <c r="I2085" s="74">
        <v>0.4547544744760661</v>
      </c>
      <c r="J2085" s="58">
        <f>$K$1342</f>
        <v>9</v>
      </c>
    </row>
    <row r="2086" spans="2:10" x14ac:dyDescent="0.3">
      <c r="B2086" s="73"/>
      <c r="C2086" s="74"/>
      <c r="D2086" s="74">
        <v>-0.6718515330999153</v>
      </c>
      <c r="E2086" s="58">
        <f>$F$1778</f>
        <v>47</v>
      </c>
      <c r="G2086" s="73"/>
      <c r="H2086" s="74"/>
      <c r="I2086" s="74">
        <v>0.4547544744760661</v>
      </c>
      <c r="J2086" s="58">
        <v>0</v>
      </c>
    </row>
    <row r="2087" spans="2:10" x14ac:dyDescent="0.3">
      <c r="B2087" s="73"/>
      <c r="C2087" s="74"/>
      <c r="D2087" s="74">
        <v>-0.6718515330999153</v>
      </c>
      <c r="E2087" s="58">
        <v>0</v>
      </c>
      <c r="G2087" s="73"/>
      <c r="H2087" s="74"/>
      <c r="I2087" s="74">
        <v>0.4597559368443847</v>
      </c>
      <c r="J2087" s="58">
        <v>0</v>
      </c>
    </row>
    <row r="2088" spans="2:10" x14ac:dyDescent="0.3">
      <c r="B2088" s="73"/>
      <c r="C2088" s="74"/>
      <c r="D2088" s="74">
        <v>-0.66624684812507873</v>
      </c>
      <c r="E2088" s="58">
        <v>0</v>
      </c>
      <c r="G2088" s="73"/>
      <c r="H2088" s="74"/>
      <c r="I2088" s="74">
        <v>0.4597559368443847</v>
      </c>
      <c r="J2088" s="58">
        <f>$K$1342</f>
        <v>9</v>
      </c>
    </row>
    <row r="2089" spans="2:10" x14ac:dyDescent="0.3">
      <c r="B2089" s="73"/>
      <c r="C2089" s="74"/>
      <c r="D2089" s="74">
        <v>-0.66624684812507873</v>
      </c>
      <c r="E2089" s="58">
        <f>$F$1778</f>
        <v>47</v>
      </c>
      <c r="G2089" s="73"/>
      <c r="H2089" s="74"/>
      <c r="I2089" s="74">
        <v>0.46475739921270337</v>
      </c>
      <c r="J2089" s="58">
        <f>$K$1342</f>
        <v>9</v>
      </c>
    </row>
    <row r="2090" spans="2:10" x14ac:dyDescent="0.3">
      <c r="B2090" s="73"/>
      <c r="C2090" s="74"/>
      <c r="D2090" s="74">
        <v>-0.66064216315024216</v>
      </c>
      <c r="E2090" s="58">
        <f>$F$1778</f>
        <v>47</v>
      </c>
      <c r="G2090" s="73"/>
      <c r="H2090" s="74"/>
      <c r="I2090" s="74">
        <v>0.46475739921270337</v>
      </c>
      <c r="J2090" s="58">
        <v>0</v>
      </c>
    </row>
    <row r="2091" spans="2:10" x14ac:dyDescent="0.3">
      <c r="B2091" s="73"/>
      <c r="C2091" s="74"/>
      <c r="D2091" s="74">
        <v>-0.66064216315024216</v>
      </c>
      <c r="E2091" s="58">
        <v>0</v>
      </c>
      <c r="G2091" s="73"/>
      <c r="H2091" s="74"/>
      <c r="I2091" s="74">
        <v>0.46975886158102204</v>
      </c>
      <c r="J2091" s="58">
        <v>0</v>
      </c>
    </row>
    <row r="2092" spans="2:10" x14ac:dyDescent="0.3">
      <c r="B2092" s="73"/>
      <c r="C2092" s="74"/>
      <c r="D2092" s="74">
        <v>-0.65503747817540559</v>
      </c>
      <c r="E2092" s="58">
        <v>0</v>
      </c>
      <c r="G2092" s="73"/>
      <c r="H2092" s="74"/>
      <c r="I2092" s="74">
        <v>0.46975886158102204</v>
      </c>
      <c r="J2092" s="58">
        <f>$K$1342</f>
        <v>9</v>
      </c>
    </row>
    <row r="2093" spans="2:10" x14ac:dyDescent="0.3">
      <c r="B2093" s="73"/>
      <c r="C2093" s="74"/>
      <c r="D2093" s="74">
        <v>-0.65503747817540559</v>
      </c>
      <c r="E2093" s="58">
        <f>$F$1778</f>
        <v>47</v>
      </c>
      <c r="G2093" s="73"/>
      <c r="H2093" s="74"/>
      <c r="I2093" s="74">
        <v>0.47476032394934065</v>
      </c>
      <c r="J2093" s="58">
        <f>$K$1342</f>
        <v>9</v>
      </c>
    </row>
    <row r="2094" spans="2:10" x14ac:dyDescent="0.3">
      <c r="B2094" s="73"/>
      <c r="C2094" s="74"/>
      <c r="D2094" s="74">
        <v>-0.64943279320056901</v>
      </c>
      <c r="E2094" s="58">
        <f>$F$1778</f>
        <v>47</v>
      </c>
      <c r="G2094" s="73"/>
      <c r="H2094" s="74"/>
      <c r="I2094" s="74">
        <v>0.47476032394934065</v>
      </c>
      <c r="J2094" s="58">
        <v>0</v>
      </c>
    </row>
    <row r="2095" spans="2:10" x14ac:dyDescent="0.3">
      <c r="B2095" s="73"/>
      <c r="C2095" s="74"/>
      <c r="D2095" s="74">
        <v>-0.64943279320056901</v>
      </c>
      <c r="E2095" s="58">
        <v>0</v>
      </c>
      <c r="G2095" s="73"/>
      <c r="H2095" s="74"/>
      <c r="I2095" s="74">
        <v>0.47976178631765931</v>
      </c>
      <c r="J2095" s="58">
        <v>0</v>
      </c>
    </row>
    <row r="2096" spans="2:10" x14ac:dyDescent="0.3">
      <c r="B2096" s="73"/>
      <c r="C2096" s="74"/>
      <c r="D2096" s="74">
        <v>-0.64382810822573244</v>
      </c>
      <c r="E2096" s="58">
        <v>0</v>
      </c>
      <c r="G2096" s="73"/>
      <c r="H2096" s="74"/>
      <c r="I2096" s="74">
        <v>0.47976178631765931</v>
      </c>
      <c r="J2096" s="58">
        <f>$K$1342</f>
        <v>9</v>
      </c>
    </row>
    <row r="2097" spans="2:10" x14ac:dyDescent="0.3">
      <c r="B2097" s="73"/>
      <c r="C2097" s="74"/>
      <c r="D2097" s="74">
        <v>-0.64382810822573244</v>
      </c>
      <c r="E2097" s="58">
        <f>$F$1778</f>
        <v>47</v>
      </c>
      <c r="G2097" s="73"/>
      <c r="H2097" s="74"/>
      <c r="I2097" s="74">
        <v>0.48476324868597798</v>
      </c>
      <c r="J2097" s="58">
        <f>$K$1342</f>
        <v>9</v>
      </c>
    </row>
    <row r="2098" spans="2:10" x14ac:dyDescent="0.3">
      <c r="B2098" s="73"/>
      <c r="C2098" s="74"/>
      <c r="D2098" s="74">
        <v>-0.63822342325089587</v>
      </c>
      <c r="E2098" s="58">
        <f>$F$1778</f>
        <v>47</v>
      </c>
      <c r="G2098" s="73"/>
      <c r="H2098" s="74"/>
      <c r="I2098" s="74">
        <v>0.48476324868597798</v>
      </c>
      <c r="J2098" s="58">
        <v>0</v>
      </c>
    </row>
    <row r="2099" spans="2:10" x14ac:dyDescent="0.3">
      <c r="B2099" s="73"/>
      <c r="C2099" s="74"/>
      <c r="D2099" s="74">
        <v>-0.63822342325089587</v>
      </c>
      <c r="E2099" s="58">
        <v>0</v>
      </c>
      <c r="G2099" s="73"/>
      <c r="H2099" s="74"/>
      <c r="I2099" s="74">
        <v>0.48976471105429659</v>
      </c>
      <c r="J2099" s="58">
        <v>0</v>
      </c>
    </row>
    <row r="2100" spans="2:10" x14ac:dyDescent="0.3">
      <c r="B2100" s="73"/>
      <c r="C2100" s="74"/>
      <c r="D2100" s="74">
        <v>-0.6326187382760593</v>
      </c>
      <c r="E2100" s="58">
        <v>0</v>
      </c>
      <c r="G2100" s="73"/>
      <c r="H2100" s="74"/>
      <c r="I2100" s="74">
        <v>0.48976471105429659</v>
      </c>
      <c r="J2100" s="58">
        <f>$K$1342</f>
        <v>9</v>
      </c>
    </row>
    <row r="2101" spans="2:10" x14ac:dyDescent="0.3">
      <c r="B2101" s="73"/>
      <c r="C2101" s="74"/>
      <c r="D2101" s="74">
        <v>-0.6326187382760593</v>
      </c>
      <c r="E2101" s="58">
        <f>$F$1778</f>
        <v>47</v>
      </c>
      <c r="G2101" s="73"/>
      <c r="H2101" s="74"/>
      <c r="I2101" s="74">
        <v>0.49476617342261525</v>
      </c>
      <c r="J2101" s="58">
        <f>$K$1342</f>
        <v>9</v>
      </c>
    </row>
    <row r="2102" spans="2:10" x14ac:dyDescent="0.3">
      <c r="B2102" s="73"/>
      <c r="C2102" s="74"/>
      <c r="D2102" s="74">
        <v>-0.62701405330122273</v>
      </c>
      <c r="E2102" s="58">
        <f>$F$1778</f>
        <v>47</v>
      </c>
      <c r="G2102" s="73"/>
      <c r="H2102" s="74"/>
      <c r="I2102" s="74">
        <v>0.49476617342261525</v>
      </c>
      <c r="J2102" s="58">
        <v>0</v>
      </c>
    </row>
    <row r="2103" spans="2:10" x14ac:dyDescent="0.3">
      <c r="B2103" s="73"/>
      <c r="C2103" s="74"/>
      <c r="D2103" s="74">
        <v>-0.62701405330122273</v>
      </c>
      <c r="E2103" s="58">
        <v>0</v>
      </c>
      <c r="G2103" s="73"/>
      <c r="H2103" s="74"/>
      <c r="I2103" s="74">
        <v>0.49976763579093392</v>
      </c>
      <c r="J2103" s="58">
        <v>0</v>
      </c>
    </row>
    <row r="2104" spans="2:10" x14ac:dyDescent="0.3">
      <c r="B2104" s="73"/>
      <c r="C2104" s="74"/>
      <c r="D2104" s="74">
        <v>-0.62140936832638616</v>
      </c>
      <c r="E2104" s="58">
        <v>0</v>
      </c>
      <c r="G2104" s="73"/>
      <c r="H2104" s="74"/>
      <c r="I2104" s="74">
        <v>0.49976763579093392</v>
      </c>
      <c r="J2104" s="58">
        <f>$K$1342</f>
        <v>9</v>
      </c>
    </row>
    <row r="2105" spans="2:10" x14ac:dyDescent="0.3">
      <c r="B2105" s="73"/>
      <c r="C2105" s="74"/>
      <c r="D2105" s="74">
        <v>-0.62140936832638616</v>
      </c>
      <c r="E2105" s="58">
        <f>$F$1778</f>
        <v>47</v>
      </c>
      <c r="G2105" s="73"/>
      <c r="H2105" s="74"/>
      <c r="I2105" s="74">
        <v>0.50476909815925253</v>
      </c>
      <c r="J2105" s="58">
        <f>$K$1342</f>
        <v>9</v>
      </c>
    </row>
    <row r="2106" spans="2:10" x14ac:dyDescent="0.3">
      <c r="B2106" s="73"/>
      <c r="C2106" s="74"/>
      <c r="D2106" s="74">
        <v>-0.61580468335154959</v>
      </c>
      <c r="E2106" s="58">
        <f>$F$1778</f>
        <v>47</v>
      </c>
      <c r="G2106" s="73"/>
      <c r="H2106" s="74"/>
      <c r="I2106" s="74">
        <v>0.50476909815925253</v>
      </c>
      <c r="J2106" s="58">
        <v>0</v>
      </c>
    </row>
    <row r="2107" spans="2:10" x14ac:dyDescent="0.3">
      <c r="B2107" s="73"/>
      <c r="C2107" s="74"/>
      <c r="D2107" s="74">
        <v>-0.61580468335154959</v>
      </c>
      <c r="E2107" s="58">
        <v>0</v>
      </c>
      <c r="G2107" s="73"/>
      <c r="H2107" s="74"/>
      <c r="I2107" s="74">
        <v>0.50977056052757119</v>
      </c>
      <c r="J2107" s="58">
        <v>0</v>
      </c>
    </row>
    <row r="2108" spans="2:10" x14ac:dyDescent="0.3">
      <c r="B2108" s="73"/>
      <c r="C2108" s="74"/>
      <c r="D2108" s="74">
        <v>-0.61019999837671302</v>
      </c>
      <c r="E2108" s="58">
        <v>0</v>
      </c>
      <c r="G2108" s="73"/>
      <c r="H2108" s="74"/>
      <c r="I2108" s="74">
        <v>0.50977056052757119</v>
      </c>
      <c r="J2108" s="58">
        <f>$K$1342</f>
        <v>9</v>
      </c>
    </row>
    <row r="2109" spans="2:10" x14ac:dyDescent="0.3">
      <c r="B2109" s="73"/>
      <c r="C2109" s="74"/>
      <c r="D2109" s="74">
        <v>-0.61019999837671302</v>
      </c>
      <c r="E2109" s="58">
        <f>$F$1778</f>
        <v>47</v>
      </c>
      <c r="G2109" s="73"/>
      <c r="H2109" s="74"/>
      <c r="I2109" s="74">
        <v>0.51477202289588986</v>
      </c>
      <c r="J2109" s="58">
        <f>$K$1342</f>
        <v>9</v>
      </c>
    </row>
    <row r="2110" spans="2:10" x14ac:dyDescent="0.3">
      <c r="B2110" s="73"/>
      <c r="C2110" s="74"/>
      <c r="D2110" s="74">
        <v>-0.60459531340187644</v>
      </c>
      <c r="E2110" s="58">
        <f>$F$1778</f>
        <v>47</v>
      </c>
      <c r="G2110" s="73"/>
      <c r="H2110" s="74"/>
      <c r="I2110" s="74">
        <v>0.51477202289588986</v>
      </c>
      <c r="J2110" s="58">
        <v>0</v>
      </c>
    </row>
    <row r="2111" spans="2:10" x14ac:dyDescent="0.3">
      <c r="B2111" s="73"/>
      <c r="C2111" s="74"/>
      <c r="D2111" s="74">
        <v>-0.60459531340187644</v>
      </c>
      <c r="E2111" s="58">
        <v>0</v>
      </c>
      <c r="G2111" s="73"/>
      <c r="H2111" s="74"/>
      <c r="I2111" s="74">
        <v>0.51977348526420852</v>
      </c>
      <c r="J2111" s="58">
        <v>0</v>
      </c>
    </row>
    <row r="2112" spans="2:10" x14ac:dyDescent="0.3">
      <c r="B2112" s="73"/>
      <c r="C2112" s="74"/>
      <c r="D2112" s="74">
        <v>-0.59899062842703987</v>
      </c>
      <c r="E2112" s="58">
        <v>0</v>
      </c>
      <c r="G2112" s="73"/>
      <c r="H2112" s="74"/>
      <c r="I2112" s="74">
        <v>0.51977348526420852</v>
      </c>
      <c r="J2112" s="58">
        <f>$K$1342</f>
        <v>9</v>
      </c>
    </row>
    <row r="2113" spans="2:10" x14ac:dyDescent="0.3">
      <c r="B2113" s="73"/>
      <c r="C2113" s="74"/>
      <c r="D2113" s="74">
        <v>-0.59899062842703987</v>
      </c>
      <c r="E2113" s="58">
        <f>$F$1778</f>
        <v>47</v>
      </c>
      <c r="G2113" s="73"/>
      <c r="H2113" s="74"/>
      <c r="I2113" s="74">
        <v>0.52477494763252708</v>
      </c>
      <c r="J2113" s="58">
        <f>$K$1342</f>
        <v>9</v>
      </c>
    </row>
    <row r="2114" spans="2:10" x14ac:dyDescent="0.3">
      <c r="B2114" s="73"/>
      <c r="C2114" s="74"/>
      <c r="D2114" s="74">
        <v>-0.5933859434522033</v>
      </c>
      <c r="E2114" s="58">
        <f>$F$1778</f>
        <v>47</v>
      </c>
      <c r="G2114" s="73"/>
      <c r="H2114" s="74"/>
      <c r="I2114" s="74">
        <v>0.52477494763252708</v>
      </c>
      <c r="J2114" s="58">
        <v>0</v>
      </c>
    </row>
    <row r="2115" spans="2:10" x14ac:dyDescent="0.3">
      <c r="B2115" s="73"/>
      <c r="C2115" s="74"/>
      <c r="D2115" s="74">
        <v>-0.5933859434522033</v>
      </c>
      <c r="E2115" s="58">
        <v>0</v>
      </c>
      <c r="G2115" s="73"/>
      <c r="H2115" s="74"/>
      <c r="I2115" s="74">
        <v>0.52977641000084574</v>
      </c>
      <c r="J2115" s="58">
        <v>0</v>
      </c>
    </row>
    <row r="2116" spans="2:10" x14ac:dyDescent="0.3">
      <c r="B2116" s="73"/>
      <c r="C2116" s="74"/>
      <c r="D2116" s="74">
        <v>-0.58778125847736673</v>
      </c>
      <c r="E2116" s="58">
        <v>0</v>
      </c>
      <c r="G2116" s="73"/>
      <c r="H2116" s="74"/>
      <c r="I2116" s="74">
        <v>0.52977641000084574</v>
      </c>
      <c r="J2116" s="58">
        <f>$K$1342</f>
        <v>9</v>
      </c>
    </row>
    <row r="2117" spans="2:10" x14ac:dyDescent="0.3">
      <c r="B2117" s="73"/>
      <c r="C2117" s="74"/>
      <c r="D2117" s="74">
        <v>-0.58778125847736673</v>
      </c>
      <c r="E2117" s="58">
        <f>$F$1778</f>
        <v>47</v>
      </c>
      <c r="G2117" s="73"/>
      <c r="H2117" s="74"/>
      <c r="I2117" s="74">
        <v>0.53477787236916441</v>
      </c>
      <c r="J2117" s="58">
        <f>$K$1342</f>
        <v>9</v>
      </c>
    </row>
    <row r="2118" spans="2:10" x14ac:dyDescent="0.3">
      <c r="B2118" s="73"/>
      <c r="C2118" s="74"/>
      <c r="D2118" s="74">
        <v>-0.58217657350253016</v>
      </c>
      <c r="E2118" s="58">
        <f>$F$1778</f>
        <v>47</v>
      </c>
      <c r="G2118" s="73"/>
      <c r="H2118" s="74"/>
      <c r="I2118" s="74">
        <v>0.53477787236916441</v>
      </c>
      <c r="J2118" s="58">
        <v>0</v>
      </c>
    </row>
    <row r="2119" spans="2:10" x14ac:dyDescent="0.3">
      <c r="B2119" s="73"/>
      <c r="C2119" s="74"/>
      <c r="D2119" s="74">
        <v>-0.58217657350253016</v>
      </c>
      <c r="E2119" s="58">
        <v>0</v>
      </c>
      <c r="G2119" s="73"/>
      <c r="H2119" s="74"/>
      <c r="I2119" s="74">
        <v>0.53977933473748307</v>
      </c>
      <c r="J2119" s="58">
        <v>0</v>
      </c>
    </row>
    <row r="2120" spans="2:10" x14ac:dyDescent="0.3">
      <c r="B2120" s="73"/>
      <c r="C2120" s="74"/>
      <c r="D2120" s="74">
        <v>-0.57657188852769359</v>
      </c>
      <c r="E2120" s="58">
        <v>0</v>
      </c>
      <c r="G2120" s="73"/>
      <c r="H2120" s="74"/>
      <c r="I2120" s="74">
        <v>0.53977933473748307</v>
      </c>
      <c r="J2120" s="58">
        <f>$K$1342</f>
        <v>9</v>
      </c>
    </row>
    <row r="2121" spans="2:10" x14ac:dyDescent="0.3">
      <c r="B2121" s="73"/>
      <c r="C2121" s="74"/>
      <c r="D2121" s="74">
        <v>-0.57657188852769359</v>
      </c>
      <c r="E2121" s="58">
        <f>$F$1778</f>
        <v>47</v>
      </c>
      <c r="G2121" s="73"/>
      <c r="H2121" s="74"/>
      <c r="I2121" s="74">
        <v>0.54478079710580174</v>
      </c>
      <c r="J2121" s="58">
        <f>$K$1342</f>
        <v>9</v>
      </c>
    </row>
    <row r="2122" spans="2:10" x14ac:dyDescent="0.3">
      <c r="B2122" s="73"/>
      <c r="C2122" s="74"/>
      <c r="D2122" s="74">
        <v>-0.57096720355285702</v>
      </c>
      <c r="E2122" s="58">
        <f>$F$1778</f>
        <v>47</v>
      </c>
      <c r="G2122" s="73"/>
      <c r="H2122" s="74"/>
      <c r="I2122" s="74">
        <v>0.54478079710580174</v>
      </c>
      <c r="J2122" s="58">
        <v>0</v>
      </c>
    </row>
    <row r="2123" spans="2:10" x14ac:dyDescent="0.3">
      <c r="B2123" s="73"/>
      <c r="C2123" s="74"/>
      <c r="D2123" s="74">
        <v>-0.57096720355285702</v>
      </c>
      <c r="E2123" s="58">
        <v>0</v>
      </c>
      <c r="G2123" s="73"/>
      <c r="H2123" s="74"/>
      <c r="I2123" s="74">
        <v>0.5497822594741204</v>
      </c>
      <c r="J2123" s="58">
        <v>0</v>
      </c>
    </row>
    <row r="2124" spans="2:10" x14ac:dyDescent="0.3">
      <c r="B2124" s="73"/>
      <c r="C2124" s="74"/>
      <c r="D2124" s="74">
        <v>-0.56536251857802045</v>
      </c>
      <c r="E2124" s="58">
        <v>0</v>
      </c>
      <c r="G2124" s="73"/>
      <c r="H2124" s="74"/>
      <c r="I2124" s="74">
        <v>0.5497822594741204</v>
      </c>
      <c r="J2124" s="58">
        <f>$K$1342</f>
        <v>9</v>
      </c>
    </row>
    <row r="2125" spans="2:10" x14ac:dyDescent="0.3">
      <c r="B2125" s="73"/>
      <c r="C2125" s="74"/>
      <c r="D2125" s="74">
        <v>-0.56536251857802045</v>
      </c>
      <c r="E2125" s="58">
        <f>$F$1778</f>
        <v>47</v>
      </c>
      <c r="G2125" s="73"/>
      <c r="H2125" s="74"/>
      <c r="I2125" s="74">
        <v>0.55478372184243896</v>
      </c>
      <c r="J2125" s="58">
        <f>$K$1342</f>
        <v>9</v>
      </c>
    </row>
    <row r="2126" spans="2:10" x14ac:dyDescent="0.3">
      <c r="B2126" s="73"/>
      <c r="C2126" s="74"/>
      <c r="D2126" s="74">
        <v>-0.55975783360318387</v>
      </c>
      <c r="E2126" s="58">
        <f>$F$1778</f>
        <v>47</v>
      </c>
      <c r="G2126" s="73"/>
      <c r="H2126" s="74"/>
      <c r="I2126" s="74">
        <v>0.55478372184243896</v>
      </c>
      <c r="J2126" s="58">
        <v>0</v>
      </c>
    </row>
    <row r="2127" spans="2:10" x14ac:dyDescent="0.3">
      <c r="B2127" s="73"/>
      <c r="C2127" s="74"/>
      <c r="D2127" s="74">
        <v>-0.55975783360318387</v>
      </c>
      <c r="E2127" s="58">
        <v>0</v>
      </c>
      <c r="G2127" s="73"/>
      <c r="H2127" s="74"/>
      <c r="I2127" s="74">
        <v>0.55978518421075762</v>
      </c>
      <c r="J2127" s="58">
        <v>0</v>
      </c>
    </row>
    <row r="2128" spans="2:10" x14ac:dyDescent="0.3">
      <c r="B2128" s="73"/>
      <c r="C2128" s="74"/>
      <c r="D2128" s="74">
        <v>-0.5541531486283473</v>
      </c>
      <c r="E2128" s="58">
        <v>0</v>
      </c>
      <c r="G2128" s="73"/>
      <c r="H2128" s="74"/>
      <c r="I2128" s="74">
        <v>0.55978518421075762</v>
      </c>
      <c r="J2128" s="58">
        <f>$K$1342</f>
        <v>9</v>
      </c>
    </row>
    <row r="2129" spans="2:10" x14ac:dyDescent="0.3">
      <c r="B2129" s="73"/>
      <c r="C2129" s="74"/>
      <c r="D2129" s="74">
        <v>-0.5541531486283473</v>
      </c>
      <c r="E2129" s="58">
        <f>$F$1778</f>
        <v>47</v>
      </c>
      <c r="G2129" s="73"/>
      <c r="H2129" s="74"/>
      <c r="I2129" s="74">
        <v>0.56478664657907629</v>
      </c>
      <c r="J2129" s="58">
        <f>$K$1342</f>
        <v>9</v>
      </c>
    </row>
    <row r="2130" spans="2:10" x14ac:dyDescent="0.3">
      <c r="B2130" s="73"/>
      <c r="C2130" s="74"/>
      <c r="D2130" s="74">
        <v>-0.54854846365351073</v>
      </c>
      <c r="E2130" s="58">
        <f>$F$1778</f>
        <v>47</v>
      </c>
      <c r="G2130" s="73"/>
      <c r="H2130" s="74"/>
      <c r="I2130" s="74">
        <v>0.56478664657907629</v>
      </c>
      <c r="J2130" s="58">
        <v>0</v>
      </c>
    </row>
    <row r="2131" spans="2:10" x14ac:dyDescent="0.3">
      <c r="B2131" s="73"/>
      <c r="C2131" s="74"/>
      <c r="D2131" s="74">
        <v>-0.54854846365351073</v>
      </c>
      <c r="E2131" s="58">
        <v>0</v>
      </c>
      <c r="G2131" s="73"/>
      <c r="H2131" s="74"/>
      <c r="I2131" s="74">
        <v>0.56978810894739496</v>
      </c>
      <c r="J2131" s="58">
        <v>0</v>
      </c>
    </row>
    <row r="2132" spans="2:10" x14ac:dyDescent="0.3">
      <c r="B2132" s="73"/>
      <c r="C2132" s="74"/>
      <c r="D2132" s="74">
        <v>-0.54294377867867416</v>
      </c>
      <c r="E2132" s="58">
        <v>0</v>
      </c>
      <c r="G2132" s="73"/>
      <c r="H2132" s="74"/>
      <c r="I2132" s="74">
        <v>0.56978810894739496</v>
      </c>
      <c r="J2132" s="58">
        <f>$K$1342</f>
        <v>9</v>
      </c>
    </row>
    <row r="2133" spans="2:10" x14ac:dyDescent="0.3">
      <c r="B2133" s="73"/>
      <c r="C2133" s="74"/>
      <c r="D2133" s="74">
        <v>-0.54294377867867416</v>
      </c>
      <c r="E2133" s="58">
        <f>$F$1778</f>
        <v>47</v>
      </c>
      <c r="G2133" s="73"/>
      <c r="H2133" s="74"/>
      <c r="I2133" s="74">
        <v>0.57478957131571362</v>
      </c>
      <c r="J2133" s="58">
        <f>$K$1342</f>
        <v>9</v>
      </c>
    </row>
    <row r="2134" spans="2:10" x14ac:dyDescent="0.3">
      <c r="B2134" s="73"/>
      <c r="C2134" s="74"/>
      <c r="D2134" s="74">
        <v>-0.53733909370383759</v>
      </c>
      <c r="E2134" s="58">
        <f>$F$1778</f>
        <v>47</v>
      </c>
      <c r="G2134" s="73"/>
      <c r="H2134" s="74"/>
      <c r="I2134" s="74">
        <v>0.57478957131571362</v>
      </c>
      <c r="J2134" s="58">
        <v>0</v>
      </c>
    </row>
    <row r="2135" spans="2:10" x14ac:dyDescent="0.3">
      <c r="B2135" s="73"/>
      <c r="C2135" s="74"/>
      <c r="D2135" s="74">
        <v>-0.53733909370383759</v>
      </c>
      <c r="E2135" s="58">
        <v>0</v>
      </c>
      <c r="G2135" s="73"/>
      <c r="H2135" s="74"/>
      <c r="I2135" s="74">
        <v>0.57979103368403229</v>
      </c>
      <c r="J2135" s="58">
        <v>0</v>
      </c>
    </row>
    <row r="2136" spans="2:10" x14ac:dyDescent="0.3">
      <c r="B2136" s="73"/>
      <c r="C2136" s="74"/>
      <c r="D2136" s="74">
        <v>-0.53173440872900102</v>
      </c>
      <c r="E2136" s="58">
        <v>0</v>
      </c>
      <c r="G2136" s="73"/>
      <c r="H2136" s="74"/>
      <c r="I2136" s="74">
        <v>0.57979103368403229</v>
      </c>
      <c r="J2136" s="58">
        <f>$K$1342</f>
        <v>9</v>
      </c>
    </row>
    <row r="2137" spans="2:10" x14ac:dyDescent="0.3">
      <c r="B2137" s="73"/>
      <c r="C2137" s="74"/>
      <c r="D2137" s="74">
        <v>-0.53173440872900102</v>
      </c>
      <c r="E2137" s="58">
        <f>$F$1778</f>
        <v>47</v>
      </c>
      <c r="G2137" s="73"/>
      <c r="H2137" s="74"/>
      <c r="I2137" s="74">
        <v>0.58479249605235084</v>
      </c>
      <c r="J2137" s="58">
        <f>$K$1342</f>
        <v>9</v>
      </c>
    </row>
    <row r="2138" spans="2:10" x14ac:dyDescent="0.3">
      <c r="B2138" s="73"/>
      <c r="C2138" s="74"/>
      <c r="D2138" s="74">
        <v>-0.52612972375416445</v>
      </c>
      <c r="E2138" s="58">
        <f>$F$1778</f>
        <v>47</v>
      </c>
      <c r="G2138" s="73"/>
      <c r="H2138" s="74"/>
      <c r="I2138" s="74">
        <v>0.58479249605235084</v>
      </c>
      <c r="J2138" s="58">
        <v>0</v>
      </c>
    </row>
    <row r="2139" spans="2:10" x14ac:dyDescent="0.3">
      <c r="B2139" s="73"/>
      <c r="C2139" s="74"/>
      <c r="D2139" s="74">
        <v>-0.52612972375416445</v>
      </c>
      <c r="E2139" s="58">
        <v>0</v>
      </c>
      <c r="G2139" s="73"/>
      <c r="H2139" s="74"/>
      <c r="I2139" s="74">
        <v>0.58979395842066951</v>
      </c>
      <c r="J2139" s="58">
        <v>0</v>
      </c>
    </row>
    <row r="2140" spans="2:10" x14ac:dyDescent="0.3">
      <c r="B2140" s="73"/>
      <c r="C2140" s="74"/>
      <c r="D2140" s="74">
        <v>-0.52052503877932788</v>
      </c>
      <c r="E2140" s="58">
        <v>0</v>
      </c>
      <c r="G2140" s="73"/>
      <c r="H2140" s="74"/>
      <c r="I2140" s="74">
        <v>0.58979395842066951</v>
      </c>
      <c r="J2140" s="58">
        <f>$K$1342</f>
        <v>9</v>
      </c>
    </row>
    <row r="2141" spans="2:10" x14ac:dyDescent="0.3">
      <c r="B2141" s="73"/>
      <c r="C2141" s="74"/>
      <c r="D2141" s="74">
        <v>-0.52052503877932788</v>
      </c>
      <c r="E2141" s="58">
        <f>$F$1778</f>
        <v>47</v>
      </c>
      <c r="G2141" s="73"/>
      <c r="H2141" s="74"/>
      <c r="I2141" s="74">
        <v>0.59479542078898817</v>
      </c>
      <c r="J2141" s="58">
        <f>$K$1342</f>
        <v>9</v>
      </c>
    </row>
    <row r="2142" spans="2:10" x14ac:dyDescent="0.3">
      <c r="B2142" s="73"/>
      <c r="C2142" s="74"/>
      <c r="D2142" s="74">
        <v>-0.5149203538044913</v>
      </c>
      <c r="E2142" s="58">
        <f>$F$1778</f>
        <v>47</v>
      </c>
      <c r="G2142" s="73"/>
      <c r="H2142" s="74"/>
      <c r="I2142" s="74">
        <v>0.59479542078898817</v>
      </c>
      <c r="J2142" s="58">
        <v>0</v>
      </c>
    </row>
    <row r="2143" spans="2:10" x14ac:dyDescent="0.3">
      <c r="B2143" s="73"/>
      <c r="C2143" s="74"/>
      <c r="D2143" s="74">
        <v>-0.5149203538044913</v>
      </c>
      <c r="E2143" s="58">
        <v>0</v>
      </c>
      <c r="G2143" s="73"/>
      <c r="H2143" s="74"/>
      <c r="I2143" s="74">
        <v>0.59979688315730684</v>
      </c>
      <c r="J2143" s="58">
        <v>0</v>
      </c>
    </row>
    <row r="2144" spans="2:10" x14ac:dyDescent="0.3">
      <c r="B2144" s="73"/>
      <c r="C2144" s="74"/>
      <c r="D2144" s="74">
        <v>-0.50931566882965473</v>
      </c>
      <c r="E2144" s="58">
        <v>0</v>
      </c>
      <c r="G2144" s="73"/>
      <c r="H2144" s="74"/>
      <c r="I2144" s="74">
        <v>0.59979688315730684</v>
      </c>
      <c r="J2144" s="58">
        <f>$K$1342</f>
        <v>9</v>
      </c>
    </row>
    <row r="2145" spans="2:10" x14ac:dyDescent="0.3">
      <c r="B2145" s="73"/>
      <c r="C2145" s="74"/>
      <c r="D2145" s="74">
        <v>-0.50931566882965473</v>
      </c>
      <c r="E2145" s="58">
        <f>$F$1778</f>
        <v>47</v>
      </c>
      <c r="G2145" s="73"/>
      <c r="H2145" s="74"/>
      <c r="I2145" s="74">
        <v>0.6047983455256255</v>
      </c>
      <c r="J2145" s="58">
        <f>$K$1342</f>
        <v>9</v>
      </c>
    </row>
    <row r="2146" spans="2:10" x14ac:dyDescent="0.3">
      <c r="B2146" s="73"/>
      <c r="C2146" s="74"/>
      <c r="D2146" s="74">
        <v>-0.50371098385481816</v>
      </c>
      <c r="E2146" s="58">
        <f>$F$1778</f>
        <v>47</v>
      </c>
      <c r="G2146" s="73"/>
      <c r="H2146" s="74"/>
      <c r="I2146" s="74">
        <v>0.6047983455256255</v>
      </c>
      <c r="J2146" s="58">
        <v>0</v>
      </c>
    </row>
    <row r="2147" spans="2:10" x14ac:dyDescent="0.3">
      <c r="B2147" s="73"/>
      <c r="C2147" s="74"/>
      <c r="D2147" s="74">
        <v>-0.50371098385481816</v>
      </c>
      <c r="E2147" s="58">
        <v>0</v>
      </c>
      <c r="G2147" s="73"/>
      <c r="H2147" s="74"/>
      <c r="I2147" s="74">
        <v>0.60979980789394417</v>
      </c>
      <c r="J2147" s="58">
        <v>0</v>
      </c>
    </row>
    <row r="2148" spans="2:10" x14ac:dyDescent="0.3">
      <c r="B2148" s="73"/>
      <c r="C2148" s="74"/>
      <c r="D2148" s="74">
        <v>-0.49810629887998153</v>
      </c>
      <c r="E2148" s="58">
        <v>0</v>
      </c>
      <c r="G2148" s="73"/>
      <c r="H2148" s="74"/>
      <c r="I2148" s="74">
        <v>0.60979980789394417</v>
      </c>
      <c r="J2148" s="58">
        <f>$K$1342</f>
        <v>9</v>
      </c>
    </row>
    <row r="2149" spans="2:10" x14ac:dyDescent="0.3">
      <c r="B2149" s="73"/>
      <c r="C2149" s="74"/>
      <c r="D2149" s="74">
        <v>-0.49810629887998153</v>
      </c>
      <c r="E2149" s="58">
        <f>$F$1778</f>
        <v>47</v>
      </c>
      <c r="G2149" s="73"/>
      <c r="H2149" s="74"/>
      <c r="I2149" s="74">
        <v>0.61480127026226272</v>
      </c>
      <c r="J2149" s="58">
        <f>$K$1342</f>
        <v>9</v>
      </c>
    </row>
    <row r="2150" spans="2:10" x14ac:dyDescent="0.3">
      <c r="B2150" s="73"/>
      <c r="C2150" s="74"/>
      <c r="D2150" s="74">
        <v>-0.49250161390514496</v>
      </c>
      <c r="E2150" s="58">
        <f>$F$1778</f>
        <v>47</v>
      </c>
      <c r="G2150" s="73"/>
      <c r="H2150" s="74"/>
      <c r="I2150" s="74">
        <v>0.61480127026226272</v>
      </c>
      <c r="J2150" s="58">
        <v>0</v>
      </c>
    </row>
    <row r="2151" spans="2:10" x14ac:dyDescent="0.3">
      <c r="B2151" s="73"/>
      <c r="C2151" s="74"/>
      <c r="D2151" s="74">
        <v>-0.49250161390514496</v>
      </c>
      <c r="E2151" s="58">
        <v>0</v>
      </c>
      <c r="G2151" s="73"/>
      <c r="H2151" s="74"/>
      <c r="I2151" s="74">
        <v>0.61980273263058139</v>
      </c>
      <c r="J2151" s="58">
        <v>0</v>
      </c>
    </row>
    <row r="2152" spans="2:10" x14ac:dyDescent="0.3">
      <c r="B2152" s="73"/>
      <c r="C2152" s="74"/>
      <c r="D2152" s="74">
        <v>-0.48689692893030839</v>
      </c>
      <c r="E2152" s="58">
        <v>0</v>
      </c>
      <c r="G2152" s="73"/>
      <c r="H2152" s="74"/>
      <c r="I2152" s="74">
        <v>0.61980273263058139</v>
      </c>
      <c r="J2152" s="58">
        <f>$K$1342</f>
        <v>9</v>
      </c>
    </row>
    <row r="2153" spans="2:10" x14ac:dyDescent="0.3">
      <c r="B2153" s="73"/>
      <c r="C2153" s="74"/>
      <c r="D2153" s="74">
        <v>-0.48689692893030839</v>
      </c>
      <c r="E2153" s="58">
        <f>$F$1778</f>
        <v>47</v>
      </c>
      <c r="G2153" s="73"/>
      <c r="H2153" s="74"/>
      <c r="I2153" s="74">
        <v>0.62480419499890005</v>
      </c>
      <c r="J2153" s="58">
        <f>$K$1342</f>
        <v>9</v>
      </c>
    </row>
    <row r="2154" spans="2:10" x14ac:dyDescent="0.3">
      <c r="B2154" s="73"/>
      <c r="C2154" s="74"/>
      <c r="D2154" s="74">
        <v>-0.48129224395547182</v>
      </c>
      <c r="E2154" s="58">
        <f>$F$1778</f>
        <v>47</v>
      </c>
      <c r="G2154" s="73"/>
      <c r="H2154" s="74"/>
      <c r="I2154" s="74">
        <v>0.62480419499890005</v>
      </c>
      <c r="J2154" s="58">
        <v>0</v>
      </c>
    </row>
    <row r="2155" spans="2:10" x14ac:dyDescent="0.3">
      <c r="B2155" s="73"/>
      <c r="C2155" s="74"/>
      <c r="D2155" s="74">
        <v>-0.48129224395547182</v>
      </c>
      <c r="E2155" s="58">
        <v>0</v>
      </c>
      <c r="G2155" s="73"/>
      <c r="H2155" s="74"/>
      <c r="I2155" s="74">
        <v>0.62980565736721872</v>
      </c>
      <c r="J2155" s="58">
        <v>0</v>
      </c>
    </row>
    <row r="2156" spans="2:10" x14ac:dyDescent="0.3">
      <c r="B2156" s="73"/>
      <c r="C2156" s="74"/>
      <c r="D2156" s="74">
        <v>-0.47568755898063525</v>
      </c>
      <c r="E2156" s="58">
        <v>0</v>
      </c>
      <c r="G2156" s="73"/>
      <c r="H2156" s="74"/>
      <c r="I2156" s="74">
        <v>0.62980565736721872</v>
      </c>
      <c r="J2156" s="58">
        <f>$K$1342</f>
        <v>9</v>
      </c>
    </row>
    <row r="2157" spans="2:10" x14ac:dyDescent="0.3">
      <c r="B2157" s="73"/>
      <c r="C2157" s="74"/>
      <c r="D2157" s="74">
        <v>-0.47568755898063525</v>
      </c>
      <c r="E2157" s="58">
        <f>$F$1778</f>
        <v>47</v>
      </c>
      <c r="G2157" s="73"/>
      <c r="H2157" s="74"/>
      <c r="I2157" s="74">
        <v>0.63480711973553738</v>
      </c>
      <c r="J2157" s="58">
        <f>$K$1342</f>
        <v>9</v>
      </c>
    </row>
    <row r="2158" spans="2:10" x14ac:dyDescent="0.3">
      <c r="B2158" s="73"/>
      <c r="C2158" s="74"/>
      <c r="D2158" s="74">
        <v>-0.47008287400579868</v>
      </c>
      <c r="E2158" s="58">
        <f>$F$1778</f>
        <v>47</v>
      </c>
      <c r="G2158" s="73"/>
      <c r="H2158" s="74"/>
      <c r="I2158" s="74">
        <v>0.63480711973553738</v>
      </c>
      <c r="J2158" s="58">
        <v>0</v>
      </c>
    </row>
    <row r="2159" spans="2:10" x14ac:dyDescent="0.3">
      <c r="B2159" s="73"/>
      <c r="C2159" s="74"/>
      <c r="D2159" s="74">
        <v>-0.47008287400579868</v>
      </c>
      <c r="E2159" s="58">
        <v>0</v>
      </c>
      <c r="G2159" s="73"/>
      <c r="H2159" s="74"/>
      <c r="I2159" s="74">
        <v>0.63980858210385605</v>
      </c>
      <c r="J2159" s="58">
        <v>0</v>
      </c>
    </row>
    <row r="2160" spans="2:10" x14ac:dyDescent="0.3">
      <c r="B2160" s="73"/>
      <c r="C2160" s="74"/>
      <c r="D2160" s="74">
        <v>-0.46447818903096211</v>
      </c>
      <c r="E2160" s="58">
        <v>0</v>
      </c>
      <c r="G2160" s="73"/>
      <c r="H2160" s="74"/>
      <c r="I2160" s="74">
        <v>0.63980858210385605</v>
      </c>
      <c r="J2160" s="58">
        <f>$K$1342</f>
        <v>9</v>
      </c>
    </row>
    <row r="2161" spans="2:10" x14ac:dyDescent="0.3">
      <c r="B2161" s="73"/>
      <c r="C2161" s="74"/>
      <c r="D2161" s="74">
        <v>-0.46447818903096211</v>
      </c>
      <c r="E2161" s="58">
        <f>$F$1778</f>
        <v>47</v>
      </c>
      <c r="G2161" s="73"/>
      <c r="H2161" s="74"/>
      <c r="I2161" s="74">
        <v>0.6448100444721746</v>
      </c>
      <c r="J2161" s="58">
        <f>$K$1342</f>
        <v>9</v>
      </c>
    </row>
    <row r="2162" spans="2:10" x14ac:dyDescent="0.3">
      <c r="B2162" s="73"/>
      <c r="C2162" s="74"/>
      <c r="D2162" s="74">
        <v>-0.45887350405612554</v>
      </c>
      <c r="E2162" s="58">
        <f>$F$1778</f>
        <v>47</v>
      </c>
      <c r="G2162" s="73"/>
      <c r="H2162" s="74"/>
      <c r="I2162" s="74">
        <v>0.6448100444721746</v>
      </c>
      <c r="J2162" s="58">
        <v>0</v>
      </c>
    </row>
    <row r="2163" spans="2:10" x14ac:dyDescent="0.3">
      <c r="B2163" s="73"/>
      <c r="C2163" s="74"/>
      <c r="D2163" s="74">
        <v>-0.45887350405612554</v>
      </c>
      <c r="E2163" s="58">
        <v>0</v>
      </c>
      <c r="G2163" s="73"/>
      <c r="H2163" s="74"/>
      <c r="I2163" s="74">
        <v>0.64981150684049327</v>
      </c>
      <c r="J2163" s="58">
        <v>0</v>
      </c>
    </row>
    <row r="2164" spans="2:10" x14ac:dyDescent="0.3">
      <c r="B2164" s="73"/>
      <c r="C2164" s="74"/>
      <c r="D2164" s="74">
        <v>-0.45326881908128897</v>
      </c>
      <c r="E2164" s="58">
        <v>0</v>
      </c>
      <c r="G2164" s="73"/>
      <c r="H2164" s="74"/>
      <c r="I2164" s="74">
        <v>0.64981150684049327</v>
      </c>
      <c r="J2164" s="58">
        <f>$K$1342</f>
        <v>9</v>
      </c>
    </row>
    <row r="2165" spans="2:10" x14ac:dyDescent="0.3">
      <c r="B2165" s="73"/>
      <c r="C2165" s="74"/>
      <c r="D2165" s="74">
        <v>-0.45326881908128897</v>
      </c>
      <c r="E2165" s="58">
        <f>$F$1778</f>
        <v>47</v>
      </c>
      <c r="G2165" s="73"/>
      <c r="H2165" s="74"/>
      <c r="I2165" s="74">
        <v>0.65481296920881193</v>
      </c>
      <c r="J2165" s="58">
        <f>$K$1342</f>
        <v>9</v>
      </c>
    </row>
    <row r="2166" spans="2:10" x14ac:dyDescent="0.3">
      <c r="B2166" s="73"/>
      <c r="C2166" s="74"/>
      <c r="D2166" s="74">
        <v>-0.44766413410645239</v>
      </c>
      <c r="E2166" s="58">
        <f>$F$1778</f>
        <v>47</v>
      </c>
      <c r="G2166" s="73"/>
      <c r="H2166" s="74"/>
      <c r="I2166" s="74">
        <v>0.65481296920881193</v>
      </c>
      <c r="J2166" s="58">
        <v>0</v>
      </c>
    </row>
    <row r="2167" spans="2:10" x14ac:dyDescent="0.3">
      <c r="B2167" s="73"/>
      <c r="C2167" s="74"/>
      <c r="D2167" s="74">
        <v>-0.44766413410645239</v>
      </c>
      <c r="E2167" s="58">
        <v>0</v>
      </c>
      <c r="G2167" s="73"/>
      <c r="H2167" s="74"/>
      <c r="I2167" s="74">
        <v>0.6598144315771306</v>
      </c>
      <c r="J2167" s="58">
        <v>0</v>
      </c>
    </row>
    <row r="2168" spans="2:10" x14ac:dyDescent="0.3">
      <c r="B2168" s="73"/>
      <c r="C2168" s="74"/>
      <c r="D2168" s="74">
        <v>-0.44511655002698125</v>
      </c>
      <c r="E2168" s="58">
        <v>0</v>
      </c>
      <c r="G2168" s="73"/>
      <c r="H2168" s="74"/>
      <c r="I2168" s="74">
        <v>0.6598144315771306</v>
      </c>
      <c r="J2168" s="58">
        <f>$K$1342</f>
        <v>9</v>
      </c>
    </row>
    <row r="2169" spans="2:10" x14ac:dyDescent="0.3">
      <c r="B2169" s="73"/>
      <c r="C2169" s="74"/>
      <c r="D2169" s="74">
        <v>-0.44511655002698125</v>
      </c>
      <c r="E2169" s="58">
        <f>$F$1778</f>
        <v>47</v>
      </c>
      <c r="G2169" s="73"/>
      <c r="H2169" s="74"/>
      <c r="I2169" s="74">
        <v>0.66481589394544927</v>
      </c>
      <c r="J2169" s="58">
        <f>$K$1342</f>
        <v>9</v>
      </c>
    </row>
    <row r="2170" spans="2:10" x14ac:dyDescent="0.3">
      <c r="B2170" s="73"/>
      <c r="C2170" s="74"/>
      <c r="D2170" s="74">
        <v>-0.44511655002698125</v>
      </c>
      <c r="E2170" s="58">
        <f>$F$1778</f>
        <v>47</v>
      </c>
      <c r="G2170" s="73"/>
      <c r="H2170" s="74"/>
      <c r="I2170" s="74">
        <v>0.66481589394544927</v>
      </c>
      <c r="J2170" s="58">
        <v>0</v>
      </c>
    </row>
    <row r="2171" spans="2:10" x14ac:dyDescent="0.3">
      <c r="B2171" s="73"/>
      <c r="C2171" s="74"/>
      <c r="D2171" s="74">
        <v>-0.44511655002698125</v>
      </c>
      <c r="E2171" s="58">
        <v>0</v>
      </c>
      <c r="G2171" s="73"/>
      <c r="H2171" s="74"/>
      <c r="I2171" s="74">
        <v>0.66981735631376793</v>
      </c>
      <c r="J2171" s="58">
        <v>0</v>
      </c>
    </row>
    <row r="2172" spans="2:10" x14ac:dyDescent="0.3">
      <c r="B2172" s="73"/>
      <c r="C2172" s="74"/>
      <c r="D2172" s="74">
        <v>-0.44511655002698125</v>
      </c>
      <c r="E2172" s="58">
        <v>0</v>
      </c>
      <c r="G2172" s="73"/>
      <c r="H2172" s="74"/>
      <c r="I2172" s="74">
        <v>0.66981735631376793</v>
      </c>
      <c r="J2172" s="58">
        <f>$K$1342</f>
        <v>9</v>
      </c>
    </row>
    <row r="2173" spans="2:10" x14ac:dyDescent="0.3">
      <c r="B2173" s="73"/>
      <c r="C2173" s="74"/>
      <c r="D2173" s="74">
        <v>-0.44511655002698125</v>
      </c>
      <c r="E2173" s="58">
        <f>$F$1779</f>
        <v>122</v>
      </c>
      <c r="G2173" s="73"/>
      <c r="H2173" s="74"/>
      <c r="I2173" s="74">
        <v>0.67481881868208649</v>
      </c>
      <c r="J2173" s="58">
        <f>$K$1342</f>
        <v>9</v>
      </c>
    </row>
    <row r="2174" spans="2:10" x14ac:dyDescent="0.3">
      <c r="B2174" s="73"/>
      <c r="C2174" s="74"/>
      <c r="D2174" s="74">
        <v>-0.43951186505214462</v>
      </c>
      <c r="E2174" s="58">
        <f>$F$1779</f>
        <v>122</v>
      </c>
      <c r="G2174" s="73"/>
      <c r="H2174" s="74"/>
      <c r="I2174" s="74">
        <v>0.67481881868208649</v>
      </c>
      <c r="J2174" s="58">
        <v>0</v>
      </c>
    </row>
    <row r="2175" spans="2:10" x14ac:dyDescent="0.3">
      <c r="B2175" s="73"/>
      <c r="C2175" s="74"/>
      <c r="D2175" s="74">
        <v>-0.43951186505214462</v>
      </c>
      <c r="E2175" s="58">
        <v>0</v>
      </c>
      <c r="G2175" s="73"/>
      <c r="H2175" s="74"/>
      <c r="I2175" s="74">
        <v>0.67982028105040515</v>
      </c>
      <c r="J2175" s="58">
        <v>0</v>
      </c>
    </row>
    <row r="2176" spans="2:10" x14ac:dyDescent="0.3">
      <c r="B2176" s="73"/>
      <c r="C2176" s="74"/>
      <c r="D2176" s="74">
        <v>-0.43390718007730805</v>
      </c>
      <c r="E2176" s="58">
        <v>0</v>
      </c>
      <c r="G2176" s="73"/>
      <c r="H2176" s="74"/>
      <c r="I2176" s="74">
        <v>0.67982028105040515</v>
      </c>
      <c r="J2176" s="58">
        <f>$K$1342</f>
        <v>9</v>
      </c>
    </row>
    <row r="2177" spans="2:10" x14ac:dyDescent="0.3">
      <c r="B2177" s="73"/>
      <c r="C2177" s="74"/>
      <c r="D2177" s="74">
        <v>-0.43390718007730805</v>
      </c>
      <c r="E2177" s="58">
        <f>$F$1779</f>
        <v>122</v>
      </c>
      <c r="G2177" s="73"/>
      <c r="H2177" s="74"/>
      <c r="I2177" s="74">
        <v>0.67982028105040515</v>
      </c>
      <c r="J2177" s="58">
        <f>$K$1342</f>
        <v>9</v>
      </c>
    </row>
    <row r="2178" spans="2:10" x14ac:dyDescent="0.3">
      <c r="B2178" s="73"/>
      <c r="C2178" s="74"/>
      <c r="D2178" s="74">
        <v>-0.42830249510247148</v>
      </c>
      <c r="E2178" s="58">
        <f>$F$1779</f>
        <v>122</v>
      </c>
      <c r="G2178" s="73"/>
      <c r="H2178" s="74"/>
      <c r="I2178" s="74">
        <v>0.67982028105040515</v>
      </c>
      <c r="J2178" s="58">
        <v>0</v>
      </c>
    </row>
    <row r="2179" spans="2:10" x14ac:dyDescent="0.3">
      <c r="B2179" s="73"/>
      <c r="C2179" s="74"/>
      <c r="D2179" s="74">
        <v>-0.42830249510247148</v>
      </c>
      <c r="E2179" s="58">
        <v>0</v>
      </c>
      <c r="G2179" s="73"/>
      <c r="H2179" s="74"/>
      <c r="I2179" s="74">
        <v>0.67982028105040515</v>
      </c>
      <c r="J2179" s="58">
        <v>0</v>
      </c>
    </row>
    <row r="2180" spans="2:10" x14ac:dyDescent="0.3">
      <c r="B2180" s="73"/>
      <c r="C2180" s="74"/>
      <c r="D2180" s="74">
        <v>-0.42269781012763491</v>
      </c>
      <c r="E2180" s="58">
        <v>0</v>
      </c>
      <c r="G2180" s="73"/>
      <c r="H2180" s="74"/>
      <c r="I2180" s="74">
        <v>0.67982028105040515</v>
      </c>
      <c r="J2180" s="58">
        <f>$K$1343</f>
        <v>2</v>
      </c>
    </row>
    <row r="2181" spans="2:10" x14ac:dyDescent="0.3">
      <c r="B2181" s="73"/>
      <c r="C2181" s="74"/>
      <c r="D2181" s="74">
        <v>-0.42269781012763491</v>
      </c>
      <c r="E2181" s="58">
        <f>$F$1779</f>
        <v>122</v>
      </c>
      <c r="G2181" s="73"/>
      <c r="H2181" s="74"/>
      <c r="I2181" s="74">
        <v>0.68482174341872382</v>
      </c>
      <c r="J2181" s="58">
        <f>$K$1343</f>
        <v>2</v>
      </c>
    </row>
    <row r="2182" spans="2:10" x14ac:dyDescent="0.3">
      <c r="B2182" s="73"/>
      <c r="C2182" s="74"/>
      <c r="D2182" s="74">
        <v>-0.41709312515279834</v>
      </c>
      <c r="E2182" s="58">
        <f>$F$1779</f>
        <v>122</v>
      </c>
      <c r="G2182" s="73"/>
      <c r="H2182" s="74"/>
      <c r="I2182" s="74">
        <v>0.68482174341872382</v>
      </c>
      <c r="J2182" s="58">
        <v>0</v>
      </c>
    </row>
    <row r="2183" spans="2:10" x14ac:dyDescent="0.3">
      <c r="B2183" s="73"/>
      <c r="C2183" s="74"/>
      <c r="D2183" s="74">
        <v>-0.41709312515279834</v>
      </c>
      <c r="E2183" s="58">
        <v>0</v>
      </c>
      <c r="G2183" s="73"/>
      <c r="H2183" s="74"/>
      <c r="I2183" s="74">
        <v>0.68982320578704248</v>
      </c>
      <c r="J2183" s="58">
        <v>0</v>
      </c>
    </row>
    <row r="2184" spans="2:10" x14ac:dyDescent="0.3">
      <c r="B2184" s="73"/>
      <c r="C2184" s="74"/>
      <c r="D2184" s="74">
        <v>-0.41148844017796177</v>
      </c>
      <c r="E2184" s="58">
        <v>0</v>
      </c>
      <c r="G2184" s="73"/>
      <c r="H2184" s="74"/>
      <c r="I2184" s="74">
        <v>0.68982320578704248</v>
      </c>
      <c r="J2184" s="58">
        <f>$K$1343</f>
        <v>2</v>
      </c>
    </row>
    <row r="2185" spans="2:10" x14ac:dyDescent="0.3">
      <c r="B2185" s="73"/>
      <c r="C2185" s="74"/>
      <c r="D2185" s="74">
        <v>-0.41148844017796177</v>
      </c>
      <c r="E2185" s="58">
        <f>$F$1779</f>
        <v>122</v>
      </c>
      <c r="G2185" s="73"/>
      <c r="H2185" s="74"/>
      <c r="I2185" s="74">
        <v>0.69482466815536115</v>
      </c>
      <c r="J2185" s="58">
        <f>$K$1343</f>
        <v>2</v>
      </c>
    </row>
    <row r="2186" spans="2:10" x14ac:dyDescent="0.3">
      <c r="B2186" s="73"/>
      <c r="C2186" s="74"/>
      <c r="D2186" s="74">
        <v>-0.4058837552031252</v>
      </c>
      <c r="E2186" s="58">
        <f>$F$1779</f>
        <v>122</v>
      </c>
      <c r="G2186" s="73"/>
      <c r="H2186" s="74"/>
      <c r="I2186" s="74">
        <v>0.69482466815536115</v>
      </c>
      <c r="J2186" s="58">
        <v>0</v>
      </c>
    </row>
    <row r="2187" spans="2:10" x14ac:dyDescent="0.3">
      <c r="B2187" s="73"/>
      <c r="C2187" s="74"/>
      <c r="D2187" s="74">
        <v>-0.4058837552031252</v>
      </c>
      <c r="E2187" s="58">
        <v>0</v>
      </c>
      <c r="G2187" s="73"/>
      <c r="H2187" s="74"/>
      <c r="I2187" s="74">
        <v>0.69982613052367981</v>
      </c>
      <c r="J2187" s="58">
        <v>0</v>
      </c>
    </row>
    <row r="2188" spans="2:10" x14ac:dyDescent="0.3">
      <c r="B2188" s="73"/>
      <c r="C2188" s="74"/>
      <c r="D2188" s="74">
        <v>-0.40027907022828862</v>
      </c>
      <c r="E2188" s="58">
        <v>0</v>
      </c>
      <c r="G2188" s="73"/>
      <c r="H2188" s="74"/>
      <c r="I2188" s="74">
        <v>0.69982613052367981</v>
      </c>
      <c r="J2188" s="58">
        <f>$K$1343</f>
        <v>2</v>
      </c>
    </row>
    <row r="2189" spans="2:10" x14ac:dyDescent="0.3">
      <c r="B2189" s="73"/>
      <c r="C2189" s="74"/>
      <c r="D2189" s="74">
        <v>-0.40027907022828862</v>
      </c>
      <c r="E2189" s="58">
        <f>$F$1779</f>
        <v>122</v>
      </c>
      <c r="G2189" s="73"/>
      <c r="H2189" s="74"/>
      <c r="I2189" s="74">
        <v>0.70482759289199837</v>
      </c>
      <c r="J2189" s="58">
        <f>$K$1343</f>
        <v>2</v>
      </c>
    </row>
    <row r="2190" spans="2:10" x14ac:dyDescent="0.3">
      <c r="B2190" s="73"/>
      <c r="C2190" s="74"/>
      <c r="D2190" s="74">
        <v>-0.39467438525345205</v>
      </c>
      <c r="E2190" s="58">
        <f>$F$1779</f>
        <v>122</v>
      </c>
      <c r="G2190" s="73"/>
      <c r="H2190" s="74"/>
      <c r="I2190" s="74">
        <v>0.70482759289199837</v>
      </c>
      <c r="J2190" s="58">
        <v>0</v>
      </c>
    </row>
    <row r="2191" spans="2:10" x14ac:dyDescent="0.3">
      <c r="B2191" s="73"/>
      <c r="C2191" s="74"/>
      <c r="D2191" s="74">
        <v>-0.39467438525345205</v>
      </c>
      <c r="E2191" s="58">
        <v>0</v>
      </c>
      <c r="G2191" s="73"/>
      <c r="H2191" s="74"/>
      <c r="I2191" s="74">
        <v>0.70982905526031703</v>
      </c>
      <c r="J2191" s="58">
        <v>0</v>
      </c>
    </row>
    <row r="2192" spans="2:10" x14ac:dyDescent="0.3">
      <c r="B2192" s="73"/>
      <c r="C2192" s="74"/>
      <c r="D2192" s="74">
        <v>-0.38906970027861548</v>
      </c>
      <c r="E2192" s="58">
        <v>0</v>
      </c>
      <c r="G2192" s="73"/>
      <c r="H2192" s="74"/>
      <c r="I2192" s="74">
        <v>0.70982905526031703</v>
      </c>
      <c r="J2192" s="58">
        <f>$K$1343</f>
        <v>2</v>
      </c>
    </row>
    <row r="2193" spans="2:10" x14ac:dyDescent="0.3">
      <c r="B2193" s="73"/>
      <c r="C2193" s="74"/>
      <c r="D2193" s="74">
        <v>-0.38906970027861548</v>
      </c>
      <c r="E2193" s="58">
        <f>$F$1779</f>
        <v>122</v>
      </c>
      <c r="G2193" s="73"/>
      <c r="H2193" s="74"/>
      <c r="I2193" s="74">
        <v>0.7148305176286357</v>
      </c>
      <c r="J2193" s="58">
        <f>$K$1343</f>
        <v>2</v>
      </c>
    </row>
    <row r="2194" spans="2:10" x14ac:dyDescent="0.3">
      <c r="B2194" s="73"/>
      <c r="C2194" s="74"/>
      <c r="D2194" s="74">
        <v>-0.38346501530377891</v>
      </c>
      <c r="E2194" s="58">
        <f>$F$1779</f>
        <v>122</v>
      </c>
      <c r="G2194" s="73"/>
      <c r="H2194" s="74"/>
      <c r="I2194" s="74">
        <v>0.7148305176286357</v>
      </c>
      <c r="J2194" s="58">
        <v>0</v>
      </c>
    </row>
    <row r="2195" spans="2:10" x14ac:dyDescent="0.3">
      <c r="B2195" s="73"/>
      <c r="C2195" s="74"/>
      <c r="D2195" s="74">
        <v>-0.38346501530377891</v>
      </c>
      <c r="E2195" s="58">
        <v>0</v>
      </c>
      <c r="G2195" s="73"/>
      <c r="H2195" s="74"/>
      <c r="I2195" s="74">
        <v>0.71983197999695436</v>
      </c>
      <c r="J2195" s="58">
        <v>0</v>
      </c>
    </row>
    <row r="2196" spans="2:10" x14ac:dyDescent="0.3">
      <c r="B2196" s="73"/>
      <c r="C2196" s="74"/>
      <c r="D2196" s="74">
        <v>-0.37786033032894234</v>
      </c>
      <c r="E2196" s="58">
        <v>0</v>
      </c>
      <c r="G2196" s="73"/>
      <c r="H2196" s="74"/>
      <c r="I2196" s="74">
        <v>0.71983197999695436</v>
      </c>
      <c r="J2196" s="58">
        <f>$K$1343</f>
        <v>2</v>
      </c>
    </row>
    <row r="2197" spans="2:10" x14ac:dyDescent="0.3">
      <c r="B2197" s="73"/>
      <c r="C2197" s="74"/>
      <c r="D2197" s="74">
        <v>-0.37786033032894234</v>
      </c>
      <c r="E2197" s="58">
        <f>$F$1779</f>
        <v>122</v>
      </c>
      <c r="G2197" s="73"/>
      <c r="H2197" s="74"/>
      <c r="I2197" s="74">
        <v>0.72483344236527303</v>
      </c>
      <c r="J2197" s="58">
        <f>$K$1343</f>
        <v>2</v>
      </c>
    </row>
    <row r="2198" spans="2:10" x14ac:dyDescent="0.3">
      <c r="B2198" s="73"/>
      <c r="C2198" s="74"/>
      <c r="D2198" s="74">
        <v>-0.37225564535410577</v>
      </c>
      <c r="E2198" s="58">
        <f>$F$1779</f>
        <v>122</v>
      </c>
      <c r="G2198" s="73"/>
      <c r="H2198" s="74"/>
      <c r="I2198" s="74">
        <v>0.72483344236527303</v>
      </c>
      <c r="J2198" s="58">
        <v>0</v>
      </c>
    </row>
    <row r="2199" spans="2:10" x14ac:dyDescent="0.3">
      <c r="B2199" s="73"/>
      <c r="C2199" s="74"/>
      <c r="D2199" s="74">
        <v>-0.37225564535410577</v>
      </c>
      <c r="E2199" s="58">
        <v>0</v>
      </c>
      <c r="G2199" s="73"/>
      <c r="H2199" s="74"/>
      <c r="I2199" s="74">
        <v>0.72983490473359169</v>
      </c>
      <c r="J2199" s="58">
        <v>0</v>
      </c>
    </row>
    <row r="2200" spans="2:10" x14ac:dyDescent="0.3">
      <c r="B2200" s="73"/>
      <c r="C2200" s="74"/>
      <c r="D2200" s="74">
        <v>-0.3666509603792692</v>
      </c>
      <c r="E2200" s="58">
        <v>0</v>
      </c>
      <c r="G2200" s="73"/>
      <c r="H2200" s="74"/>
      <c r="I2200" s="74">
        <v>0.72983490473359169</v>
      </c>
      <c r="J2200" s="58">
        <f>$K$1343</f>
        <v>2</v>
      </c>
    </row>
    <row r="2201" spans="2:10" x14ac:dyDescent="0.3">
      <c r="B2201" s="73"/>
      <c r="C2201" s="74"/>
      <c r="D2201" s="74">
        <v>-0.3666509603792692</v>
      </c>
      <c r="E2201" s="58">
        <f>$F$1779</f>
        <v>122</v>
      </c>
      <c r="G2201" s="73"/>
      <c r="H2201" s="74"/>
      <c r="I2201" s="74">
        <v>0.73483636710191025</v>
      </c>
      <c r="J2201" s="58">
        <f>$K$1343</f>
        <v>2</v>
      </c>
    </row>
    <row r="2202" spans="2:10" x14ac:dyDescent="0.3">
      <c r="B2202" s="73"/>
      <c r="C2202" s="74"/>
      <c r="D2202" s="74">
        <v>-0.36104627540443263</v>
      </c>
      <c r="E2202" s="58">
        <f>$F$1779</f>
        <v>122</v>
      </c>
      <c r="G2202" s="73"/>
      <c r="H2202" s="74"/>
      <c r="I2202" s="74">
        <v>0.73483636710191025</v>
      </c>
      <c r="J2202" s="58">
        <v>0</v>
      </c>
    </row>
    <row r="2203" spans="2:10" x14ac:dyDescent="0.3">
      <c r="B2203" s="73"/>
      <c r="C2203" s="74"/>
      <c r="D2203" s="74">
        <v>-0.36104627540443263</v>
      </c>
      <c r="E2203" s="58">
        <v>0</v>
      </c>
      <c r="G2203" s="73"/>
      <c r="H2203" s="74"/>
      <c r="I2203" s="74">
        <v>0.73983782947022891</v>
      </c>
      <c r="J2203" s="58">
        <v>0</v>
      </c>
    </row>
    <row r="2204" spans="2:10" x14ac:dyDescent="0.3">
      <c r="B2204" s="73"/>
      <c r="C2204" s="74"/>
      <c r="D2204" s="74">
        <v>-0.35544159042959605</v>
      </c>
      <c r="E2204" s="58">
        <v>0</v>
      </c>
      <c r="G2204" s="73"/>
      <c r="H2204" s="74"/>
      <c r="I2204" s="74">
        <v>0.73983782947022891</v>
      </c>
      <c r="J2204" s="58">
        <f>$K$1343</f>
        <v>2</v>
      </c>
    </row>
    <row r="2205" spans="2:10" x14ac:dyDescent="0.3">
      <c r="B2205" s="73"/>
      <c r="C2205" s="74"/>
      <c r="D2205" s="74">
        <v>-0.35544159042959605</v>
      </c>
      <c r="E2205" s="58">
        <f>$F$1779</f>
        <v>122</v>
      </c>
      <c r="G2205" s="73"/>
      <c r="H2205" s="74"/>
      <c r="I2205" s="74">
        <v>0.74483929183854758</v>
      </c>
      <c r="J2205" s="58">
        <f>$K$1343</f>
        <v>2</v>
      </c>
    </row>
    <row r="2206" spans="2:10" x14ac:dyDescent="0.3">
      <c r="B2206" s="73"/>
      <c r="C2206" s="74"/>
      <c r="D2206" s="74">
        <v>-0.34983690545475948</v>
      </c>
      <c r="E2206" s="58">
        <f>$F$1779</f>
        <v>122</v>
      </c>
      <c r="G2206" s="73"/>
      <c r="H2206" s="74"/>
      <c r="I2206" s="74">
        <v>0.74483929183854758</v>
      </c>
      <c r="J2206" s="58">
        <v>0</v>
      </c>
    </row>
    <row r="2207" spans="2:10" x14ac:dyDescent="0.3">
      <c r="B2207" s="73"/>
      <c r="C2207" s="74"/>
      <c r="D2207" s="74">
        <v>-0.34983690545475948</v>
      </c>
      <c r="E2207" s="58">
        <v>0</v>
      </c>
      <c r="G2207" s="73"/>
      <c r="H2207" s="74"/>
      <c r="I2207" s="74">
        <v>0.74984075420686624</v>
      </c>
      <c r="J2207" s="58">
        <v>0</v>
      </c>
    </row>
    <row r="2208" spans="2:10" x14ac:dyDescent="0.3">
      <c r="B2208" s="73"/>
      <c r="C2208" s="74"/>
      <c r="D2208" s="74">
        <v>-0.34423222047992291</v>
      </c>
      <c r="E2208" s="58">
        <v>0</v>
      </c>
      <c r="G2208" s="73"/>
      <c r="H2208" s="74"/>
      <c r="I2208" s="74">
        <v>0.74984075420686624</v>
      </c>
      <c r="J2208" s="58">
        <f>$K$1343</f>
        <v>2</v>
      </c>
    </row>
    <row r="2209" spans="2:10" x14ac:dyDescent="0.3">
      <c r="B2209" s="73"/>
      <c r="C2209" s="74"/>
      <c r="D2209" s="74">
        <v>-0.34423222047992291</v>
      </c>
      <c r="E2209" s="58">
        <f>$F$1779</f>
        <v>122</v>
      </c>
      <c r="G2209" s="73"/>
      <c r="H2209" s="74"/>
      <c r="I2209" s="74">
        <v>0.75484221657518491</v>
      </c>
      <c r="J2209" s="58">
        <f>$K$1343</f>
        <v>2</v>
      </c>
    </row>
    <row r="2210" spans="2:10" x14ac:dyDescent="0.3">
      <c r="B2210" s="73"/>
      <c r="C2210" s="74"/>
      <c r="D2210" s="74">
        <v>-0.33862753550508634</v>
      </c>
      <c r="E2210" s="58">
        <f>$F$1779</f>
        <v>122</v>
      </c>
      <c r="G2210" s="73"/>
      <c r="H2210" s="74"/>
      <c r="I2210" s="74">
        <v>0.75484221657518491</v>
      </c>
      <c r="J2210" s="58">
        <v>0</v>
      </c>
    </row>
    <row r="2211" spans="2:10" x14ac:dyDescent="0.3">
      <c r="B2211" s="73"/>
      <c r="C2211" s="74"/>
      <c r="D2211" s="74">
        <v>-0.33862753550508634</v>
      </c>
      <c r="E2211" s="58">
        <v>0</v>
      </c>
      <c r="G2211" s="73"/>
      <c r="H2211" s="74"/>
      <c r="I2211" s="74">
        <v>0.75984367894350346</v>
      </c>
      <c r="J2211" s="58">
        <v>0</v>
      </c>
    </row>
    <row r="2212" spans="2:10" x14ac:dyDescent="0.3">
      <c r="B2212" s="73"/>
      <c r="C2212" s="74"/>
      <c r="D2212" s="74">
        <v>-0.33302285053024977</v>
      </c>
      <c r="E2212" s="58">
        <v>0</v>
      </c>
      <c r="G2212" s="73"/>
      <c r="H2212" s="74"/>
      <c r="I2212" s="74">
        <v>0.75984367894350346</v>
      </c>
      <c r="J2212" s="58">
        <f>$K$1343</f>
        <v>2</v>
      </c>
    </row>
    <row r="2213" spans="2:10" x14ac:dyDescent="0.3">
      <c r="B2213" s="73"/>
      <c r="C2213" s="74"/>
      <c r="D2213" s="74">
        <v>-0.33302285053024977</v>
      </c>
      <c r="E2213" s="58">
        <f>$F$1779</f>
        <v>122</v>
      </c>
      <c r="G2213" s="73"/>
      <c r="H2213" s="74"/>
      <c r="I2213" s="74">
        <v>0.76484514131182213</v>
      </c>
      <c r="J2213" s="58">
        <f>$K$1343</f>
        <v>2</v>
      </c>
    </row>
    <row r="2214" spans="2:10" x14ac:dyDescent="0.3">
      <c r="B2214" s="73"/>
      <c r="C2214" s="74"/>
      <c r="D2214" s="74">
        <v>-0.3274181655554132</v>
      </c>
      <c r="E2214" s="58">
        <f>$F$1779</f>
        <v>122</v>
      </c>
      <c r="G2214" s="73"/>
      <c r="H2214" s="74"/>
      <c r="I2214" s="74">
        <v>0.76484514131182213</v>
      </c>
      <c r="J2214" s="58">
        <v>0</v>
      </c>
    </row>
    <row r="2215" spans="2:10" x14ac:dyDescent="0.3">
      <c r="B2215" s="73"/>
      <c r="C2215" s="74"/>
      <c r="D2215" s="74">
        <v>-0.3274181655554132</v>
      </c>
      <c r="E2215" s="58">
        <v>0</v>
      </c>
      <c r="G2215" s="73"/>
      <c r="H2215" s="74"/>
      <c r="I2215" s="74">
        <v>0.7698466036801408</v>
      </c>
      <c r="J2215" s="58">
        <v>0</v>
      </c>
    </row>
    <row r="2216" spans="2:10" x14ac:dyDescent="0.3">
      <c r="B2216" s="73"/>
      <c r="C2216" s="74"/>
      <c r="D2216" s="74">
        <v>-0.32181348058057663</v>
      </c>
      <c r="E2216" s="58">
        <v>0</v>
      </c>
      <c r="G2216" s="73"/>
      <c r="H2216" s="74"/>
      <c r="I2216" s="74">
        <v>0.7698466036801408</v>
      </c>
      <c r="J2216" s="58">
        <f>$K$1343</f>
        <v>2</v>
      </c>
    </row>
    <row r="2217" spans="2:10" x14ac:dyDescent="0.3">
      <c r="B2217" s="73"/>
      <c r="C2217" s="74"/>
      <c r="D2217" s="74">
        <v>-0.32181348058057663</v>
      </c>
      <c r="E2217" s="58">
        <f>$F$1779</f>
        <v>122</v>
      </c>
      <c r="G2217" s="73"/>
      <c r="H2217" s="74"/>
      <c r="I2217" s="74">
        <v>0.77484806604845946</v>
      </c>
      <c r="J2217" s="58">
        <f>$K$1343</f>
        <v>2</v>
      </c>
    </row>
    <row r="2218" spans="2:10" x14ac:dyDescent="0.3">
      <c r="B2218" s="73"/>
      <c r="C2218" s="74"/>
      <c r="D2218" s="74">
        <v>-0.31620879560574006</v>
      </c>
      <c r="E2218" s="58">
        <f>$F$1779</f>
        <v>122</v>
      </c>
      <c r="G2218" s="73"/>
      <c r="H2218" s="74"/>
      <c r="I2218" s="74">
        <v>0.77484806604845946</v>
      </c>
      <c r="J2218" s="58">
        <v>0</v>
      </c>
    </row>
    <row r="2219" spans="2:10" x14ac:dyDescent="0.3">
      <c r="B2219" s="73"/>
      <c r="C2219" s="74"/>
      <c r="D2219" s="74">
        <v>-0.31620879560574006</v>
      </c>
      <c r="E2219" s="58">
        <v>0</v>
      </c>
      <c r="G2219" s="73"/>
      <c r="H2219" s="74"/>
      <c r="I2219" s="74">
        <v>0.77984952841677813</v>
      </c>
      <c r="J2219" s="58">
        <v>0</v>
      </c>
    </row>
    <row r="2220" spans="2:10" x14ac:dyDescent="0.3">
      <c r="B2220" s="73"/>
      <c r="C2220" s="74"/>
      <c r="D2220" s="74">
        <v>-0.31060411063090348</v>
      </c>
      <c r="E2220" s="58">
        <v>0</v>
      </c>
      <c r="G2220" s="73"/>
      <c r="H2220" s="74"/>
      <c r="I2220" s="74">
        <v>0.77984952841677813</v>
      </c>
      <c r="J2220" s="58">
        <f>$K$1343</f>
        <v>2</v>
      </c>
    </row>
    <row r="2221" spans="2:10" x14ac:dyDescent="0.3">
      <c r="B2221" s="73"/>
      <c r="C2221" s="74"/>
      <c r="D2221" s="74">
        <v>-0.31060411063090348</v>
      </c>
      <c r="E2221" s="58">
        <f>$F$1779</f>
        <v>122</v>
      </c>
      <c r="G2221" s="73"/>
      <c r="H2221" s="74"/>
      <c r="I2221" s="74">
        <v>0.78485099078509679</v>
      </c>
      <c r="J2221" s="58">
        <f>$K$1343</f>
        <v>2</v>
      </c>
    </row>
    <row r="2222" spans="2:10" x14ac:dyDescent="0.3">
      <c r="B2222" s="73"/>
      <c r="C2222" s="74"/>
      <c r="D2222" s="74">
        <v>-0.30499942565606691</v>
      </c>
      <c r="E2222" s="58">
        <f>$F$1779</f>
        <v>122</v>
      </c>
      <c r="G2222" s="73"/>
      <c r="H2222" s="74"/>
      <c r="I2222" s="74">
        <v>0.78485099078509679</v>
      </c>
      <c r="J2222" s="58">
        <v>0</v>
      </c>
    </row>
    <row r="2223" spans="2:10" x14ac:dyDescent="0.3">
      <c r="B2223" s="73"/>
      <c r="C2223" s="74"/>
      <c r="D2223" s="74">
        <v>-0.30499942565606691</v>
      </c>
      <c r="E2223" s="58">
        <v>0</v>
      </c>
      <c r="G2223" s="73"/>
      <c r="H2223" s="74"/>
      <c r="I2223" s="74">
        <v>0.78985245315341535</v>
      </c>
      <c r="J2223" s="58">
        <v>0</v>
      </c>
    </row>
    <row r="2224" spans="2:10" x14ac:dyDescent="0.3">
      <c r="B2224" s="73"/>
      <c r="C2224" s="74"/>
      <c r="D2224" s="74">
        <v>-0.29939474068123034</v>
      </c>
      <c r="E2224" s="58">
        <v>0</v>
      </c>
      <c r="G2224" s="73"/>
      <c r="H2224" s="74"/>
      <c r="I2224" s="74">
        <v>0.78985245315341535</v>
      </c>
      <c r="J2224" s="58">
        <f>$K$1343</f>
        <v>2</v>
      </c>
    </row>
    <row r="2225" spans="2:10" x14ac:dyDescent="0.3">
      <c r="B2225" s="73"/>
      <c r="C2225" s="74"/>
      <c r="D2225" s="74">
        <v>-0.29939474068123034</v>
      </c>
      <c r="E2225" s="58">
        <f>$F$1779</f>
        <v>122</v>
      </c>
      <c r="G2225" s="73"/>
      <c r="H2225" s="74"/>
      <c r="I2225" s="74">
        <v>0.79485391552173401</v>
      </c>
      <c r="J2225" s="58">
        <f>$K$1343</f>
        <v>2</v>
      </c>
    </row>
    <row r="2226" spans="2:10" x14ac:dyDescent="0.3">
      <c r="B2226" s="73"/>
      <c r="C2226" s="74"/>
      <c r="D2226" s="74">
        <v>-0.29379005570639377</v>
      </c>
      <c r="E2226" s="58">
        <f>$F$1779</f>
        <v>122</v>
      </c>
      <c r="G2226" s="73"/>
      <c r="H2226" s="74"/>
      <c r="I2226" s="74">
        <v>0.79485391552173401</v>
      </c>
      <c r="J2226" s="58">
        <v>0</v>
      </c>
    </row>
    <row r="2227" spans="2:10" x14ac:dyDescent="0.3">
      <c r="B2227" s="73"/>
      <c r="C2227" s="74"/>
      <c r="D2227" s="74">
        <v>-0.29379005570639377</v>
      </c>
      <c r="E2227" s="58">
        <v>0</v>
      </c>
      <c r="G2227" s="73"/>
      <c r="H2227" s="74"/>
      <c r="I2227" s="74">
        <v>0.79985537789005268</v>
      </c>
      <c r="J2227" s="58">
        <v>0</v>
      </c>
    </row>
    <row r="2228" spans="2:10" x14ac:dyDescent="0.3">
      <c r="B2228" s="73"/>
      <c r="C2228" s="74"/>
      <c r="D2228" s="74">
        <v>-0.2881853707315572</v>
      </c>
      <c r="E2228" s="58">
        <v>0</v>
      </c>
      <c r="G2228" s="73"/>
      <c r="H2228" s="74"/>
      <c r="I2228" s="74">
        <v>0.79985537789005268</v>
      </c>
      <c r="J2228" s="58">
        <f>$K$1343</f>
        <v>2</v>
      </c>
    </row>
    <row r="2229" spans="2:10" x14ac:dyDescent="0.3">
      <c r="B2229" s="73"/>
      <c r="C2229" s="74"/>
      <c r="D2229" s="74">
        <v>-0.2881853707315572</v>
      </c>
      <c r="E2229" s="58">
        <f>$F$1779</f>
        <v>122</v>
      </c>
      <c r="G2229" s="73"/>
      <c r="H2229" s="74"/>
      <c r="I2229" s="74">
        <v>0.80485684025837134</v>
      </c>
      <c r="J2229" s="58">
        <f>$K$1343</f>
        <v>2</v>
      </c>
    </row>
    <row r="2230" spans="2:10" x14ac:dyDescent="0.3">
      <c r="B2230" s="73"/>
      <c r="C2230" s="74"/>
      <c r="D2230" s="74">
        <v>-0.28258068575672063</v>
      </c>
      <c r="E2230" s="58">
        <f>$F$1779</f>
        <v>122</v>
      </c>
      <c r="G2230" s="73"/>
      <c r="H2230" s="74"/>
      <c r="I2230" s="74">
        <v>0.80485684025837134</v>
      </c>
      <c r="J2230" s="58">
        <v>0</v>
      </c>
    </row>
    <row r="2231" spans="2:10" x14ac:dyDescent="0.3">
      <c r="B2231" s="73"/>
      <c r="C2231" s="74"/>
      <c r="D2231" s="74">
        <v>-0.28258068575672063</v>
      </c>
      <c r="E2231" s="58">
        <v>0</v>
      </c>
      <c r="G2231" s="73"/>
      <c r="H2231" s="74"/>
      <c r="I2231" s="74">
        <v>0.80985830262669001</v>
      </c>
      <c r="J2231" s="58">
        <v>0</v>
      </c>
    </row>
    <row r="2232" spans="2:10" x14ac:dyDescent="0.3">
      <c r="B2232" s="73"/>
      <c r="C2232" s="74"/>
      <c r="D2232" s="74">
        <v>-0.27697600078188406</v>
      </c>
      <c r="E2232" s="58">
        <v>0</v>
      </c>
      <c r="G2232" s="73"/>
      <c r="H2232" s="74"/>
      <c r="I2232" s="74">
        <v>0.80985830262669001</v>
      </c>
      <c r="J2232" s="58">
        <f>$K$1343</f>
        <v>2</v>
      </c>
    </row>
    <row r="2233" spans="2:10" x14ac:dyDescent="0.3">
      <c r="B2233" s="73"/>
      <c r="C2233" s="74"/>
      <c r="D2233" s="74">
        <v>-0.27697600078188406</v>
      </c>
      <c r="E2233" s="58">
        <f>$F$1779</f>
        <v>122</v>
      </c>
      <c r="G2233" s="73"/>
      <c r="H2233" s="74"/>
      <c r="I2233" s="74">
        <v>0.81485976499500867</v>
      </c>
      <c r="J2233" s="58">
        <f>$K$1343</f>
        <v>2</v>
      </c>
    </row>
    <row r="2234" spans="2:10" x14ac:dyDescent="0.3">
      <c r="B2234" s="73"/>
      <c r="C2234" s="74"/>
      <c r="D2234" s="74">
        <v>-0.27137131580704749</v>
      </c>
      <c r="E2234" s="58">
        <f>$F$1779</f>
        <v>122</v>
      </c>
      <c r="G2234" s="73"/>
      <c r="H2234" s="74"/>
      <c r="I2234" s="74">
        <v>0.81485976499500867</v>
      </c>
      <c r="J2234" s="58">
        <v>0</v>
      </c>
    </row>
    <row r="2235" spans="2:10" x14ac:dyDescent="0.3">
      <c r="B2235" s="73"/>
      <c r="C2235" s="74"/>
      <c r="D2235" s="74">
        <v>-0.27137131580704749</v>
      </c>
      <c r="E2235" s="58">
        <v>0</v>
      </c>
      <c r="G2235" s="73"/>
      <c r="H2235" s="74"/>
      <c r="I2235" s="74">
        <v>0.81986122736332723</v>
      </c>
      <c r="J2235" s="58">
        <v>0</v>
      </c>
    </row>
    <row r="2236" spans="2:10" x14ac:dyDescent="0.3">
      <c r="B2236" s="73"/>
      <c r="C2236" s="74"/>
      <c r="D2236" s="74">
        <v>-0.26576663083221086</v>
      </c>
      <c r="E2236" s="58">
        <v>0</v>
      </c>
      <c r="G2236" s="73"/>
      <c r="H2236" s="74"/>
      <c r="I2236" s="74">
        <v>0.81986122736332723</v>
      </c>
      <c r="J2236" s="58">
        <f>$K$1343</f>
        <v>2</v>
      </c>
    </row>
    <row r="2237" spans="2:10" x14ac:dyDescent="0.3">
      <c r="B2237" s="73"/>
      <c r="C2237" s="74"/>
      <c r="D2237" s="74">
        <v>-0.26576663083221086</v>
      </c>
      <c r="E2237" s="58">
        <f>$F$1779</f>
        <v>122</v>
      </c>
      <c r="G2237" s="73"/>
      <c r="H2237" s="74"/>
      <c r="I2237" s="74">
        <v>0.82486268973164589</v>
      </c>
      <c r="J2237" s="58">
        <f>$K$1343</f>
        <v>2</v>
      </c>
    </row>
    <row r="2238" spans="2:10" x14ac:dyDescent="0.3">
      <c r="B2238" s="73"/>
      <c r="C2238" s="74"/>
      <c r="D2238" s="74">
        <v>-0.26016194585737429</v>
      </c>
      <c r="E2238" s="58">
        <f>$F$1779</f>
        <v>122</v>
      </c>
      <c r="G2238" s="73"/>
      <c r="H2238" s="74"/>
      <c r="I2238" s="74">
        <v>0.82486268973164589</v>
      </c>
      <c r="J2238" s="58">
        <v>0</v>
      </c>
    </row>
    <row r="2239" spans="2:10" x14ac:dyDescent="0.3">
      <c r="B2239" s="73"/>
      <c r="C2239" s="74"/>
      <c r="D2239" s="74">
        <v>-0.26016194585737429</v>
      </c>
      <c r="E2239" s="58">
        <v>0</v>
      </c>
      <c r="G2239" s="73"/>
      <c r="H2239" s="74"/>
      <c r="I2239" s="74">
        <v>0.82986415209996456</v>
      </c>
      <c r="J2239" s="58">
        <v>0</v>
      </c>
    </row>
    <row r="2240" spans="2:10" x14ac:dyDescent="0.3">
      <c r="B2240" s="73"/>
      <c r="C2240" s="74"/>
      <c r="D2240" s="74">
        <v>-0.25455726088253772</v>
      </c>
      <c r="E2240" s="58">
        <v>0</v>
      </c>
      <c r="G2240" s="73"/>
      <c r="H2240" s="74"/>
      <c r="I2240" s="74">
        <v>0.82986415209996456</v>
      </c>
      <c r="J2240" s="58">
        <f>$K$1343</f>
        <v>2</v>
      </c>
    </row>
    <row r="2241" spans="2:10" x14ac:dyDescent="0.3">
      <c r="B2241" s="73"/>
      <c r="C2241" s="74"/>
      <c r="D2241" s="74">
        <v>-0.25455726088253772</v>
      </c>
      <c r="E2241" s="58">
        <f>$F$1779</f>
        <v>122</v>
      </c>
      <c r="G2241" s="73"/>
      <c r="H2241" s="74"/>
      <c r="I2241" s="74">
        <v>0.83486561446828322</v>
      </c>
      <c r="J2241" s="58">
        <f>$K$1343</f>
        <v>2</v>
      </c>
    </row>
    <row r="2242" spans="2:10" x14ac:dyDescent="0.3">
      <c r="B2242" s="73"/>
      <c r="C2242" s="74"/>
      <c r="D2242" s="74">
        <v>-0.24895257590770117</v>
      </c>
      <c r="E2242" s="58">
        <f>$F$1779</f>
        <v>122</v>
      </c>
      <c r="G2242" s="73"/>
      <c r="H2242" s="74"/>
      <c r="I2242" s="74">
        <v>0.83486561446828322</v>
      </c>
      <c r="J2242" s="58">
        <v>0</v>
      </c>
    </row>
    <row r="2243" spans="2:10" x14ac:dyDescent="0.3">
      <c r="B2243" s="73"/>
      <c r="C2243" s="74"/>
      <c r="D2243" s="74">
        <v>-0.24895257590770117</v>
      </c>
      <c r="E2243" s="58">
        <v>0</v>
      </c>
      <c r="G2243" s="73"/>
      <c r="H2243" s="74"/>
      <c r="I2243" s="74">
        <v>0.83986707683660189</v>
      </c>
      <c r="J2243" s="58">
        <v>0</v>
      </c>
    </row>
    <row r="2244" spans="2:10" x14ac:dyDescent="0.3">
      <c r="B2244" s="73"/>
      <c r="C2244" s="74"/>
      <c r="D2244" s="74">
        <v>-0.2433478909328646</v>
      </c>
      <c r="E2244" s="58">
        <v>0</v>
      </c>
      <c r="G2244" s="73"/>
      <c r="H2244" s="74"/>
      <c r="I2244" s="74">
        <v>0.83986707683660189</v>
      </c>
      <c r="J2244" s="58">
        <f>$K$1343</f>
        <v>2</v>
      </c>
    </row>
    <row r="2245" spans="2:10" x14ac:dyDescent="0.3">
      <c r="B2245" s="73"/>
      <c r="C2245" s="74"/>
      <c r="D2245" s="74">
        <v>-0.2433478909328646</v>
      </c>
      <c r="E2245" s="58">
        <f>$F$1779</f>
        <v>122</v>
      </c>
      <c r="G2245" s="73"/>
      <c r="H2245" s="74"/>
      <c r="I2245" s="74">
        <v>0.84486853920492055</v>
      </c>
      <c r="J2245" s="58">
        <f>$K$1343</f>
        <v>2</v>
      </c>
    </row>
    <row r="2246" spans="2:10" x14ac:dyDescent="0.3">
      <c r="B2246" s="73"/>
      <c r="C2246" s="74"/>
      <c r="D2246" s="74">
        <v>-0.23774320595802803</v>
      </c>
      <c r="E2246" s="58">
        <f>$F$1779</f>
        <v>122</v>
      </c>
      <c r="G2246" s="73"/>
      <c r="H2246" s="74"/>
      <c r="I2246" s="74">
        <v>0.84486853920492055</v>
      </c>
      <c r="J2246" s="58">
        <v>0</v>
      </c>
    </row>
    <row r="2247" spans="2:10" x14ac:dyDescent="0.3">
      <c r="B2247" s="73"/>
      <c r="C2247" s="74"/>
      <c r="D2247" s="74">
        <v>-0.23774320595802803</v>
      </c>
      <c r="E2247" s="58">
        <v>0</v>
      </c>
      <c r="G2247" s="73"/>
      <c r="H2247" s="74"/>
      <c r="I2247" s="74">
        <v>0.84987000157323911</v>
      </c>
      <c r="J2247" s="58">
        <v>0</v>
      </c>
    </row>
    <row r="2248" spans="2:10" x14ac:dyDescent="0.3">
      <c r="B2248" s="73"/>
      <c r="C2248" s="74"/>
      <c r="D2248" s="74">
        <v>-0.23213852098319146</v>
      </c>
      <c r="E2248" s="58">
        <v>0</v>
      </c>
      <c r="G2248" s="73"/>
      <c r="H2248" s="74"/>
      <c r="I2248" s="74">
        <v>0.84987000157323911</v>
      </c>
      <c r="J2248" s="58">
        <f>$K$1343</f>
        <v>2</v>
      </c>
    </row>
    <row r="2249" spans="2:10" x14ac:dyDescent="0.3">
      <c r="B2249" s="73"/>
      <c r="C2249" s="74"/>
      <c r="D2249" s="74">
        <v>-0.23213852098319146</v>
      </c>
      <c r="E2249" s="58">
        <f>$F$1779</f>
        <v>122</v>
      </c>
      <c r="G2249" s="73"/>
      <c r="H2249" s="74"/>
      <c r="I2249" s="74">
        <v>0.85487146394155777</v>
      </c>
      <c r="J2249" s="58">
        <f>$K$1343</f>
        <v>2</v>
      </c>
    </row>
    <row r="2250" spans="2:10" x14ac:dyDescent="0.3">
      <c r="B2250" s="73"/>
      <c r="C2250" s="74"/>
      <c r="D2250" s="74">
        <v>-0.22653383600835489</v>
      </c>
      <c r="E2250" s="58">
        <f>$F$1779</f>
        <v>122</v>
      </c>
      <c r="G2250" s="73"/>
      <c r="H2250" s="74"/>
      <c r="I2250" s="74">
        <v>0.85487146394155777</v>
      </c>
      <c r="J2250" s="58">
        <v>0</v>
      </c>
    </row>
    <row r="2251" spans="2:10" x14ac:dyDescent="0.3">
      <c r="B2251" s="73"/>
      <c r="C2251" s="74"/>
      <c r="D2251" s="74">
        <v>-0.22653383600835489</v>
      </c>
      <c r="E2251" s="58">
        <v>0</v>
      </c>
      <c r="G2251" s="73"/>
      <c r="H2251" s="74"/>
      <c r="I2251" s="74">
        <v>0.85987292630987644</v>
      </c>
      <c r="J2251" s="58">
        <v>0</v>
      </c>
    </row>
    <row r="2252" spans="2:10" x14ac:dyDescent="0.3">
      <c r="B2252" s="73"/>
      <c r="C2252" s="74"/>
      <c r="D2252" s="74">
        <v>-0.22092915103351829</v>
      </c>
      <c r="E2252" s="58">
        <v>0</v>
      </c>
      <c r="G2252" s="73"/>
      <c r="H2252" s="74"/>
      <c r="I2252" s="74">
        <v>0.85987292630987644</v>
      </c>
      <c r="J2252" s="58">
        <f>$K$1343</f>
        <v>2</v>
      </c>
    </row>
    <row r="2253" spans="2:10" x14ac:dyDescent="0.3">
      <c r="B2253" s="73"/>
      <c r="C2253" s="74"/>
      <c r="D2253" s="74">
        <v>-0.22092915103351829</v>
      </c>
      <c r="E2253" s="58">
        <f>$F$1779</f>
        <v>122</v>
      </c>
      <c r="G2253" s="73"/>
      <c r="H2253" s="74"/>
      <c r="I2253" s="74">
        <v>0.86487438867819511</v>
      </c>
      <c r="J2253" s="58">
        <f>$K$1343</f>
        <v>2</v>
      </c>
    </row>
    <row r="2254" spans="2:10" x14ac:dyDescent="0.3">
      <c r="B2254" s="73"/>
      <c r="C2254" s="74"/>
      <c r="D2254" s="74">
        <v>-0.21532446605868172</v>
      </c>
      <c r="E2254" s="58">
        <f>$F$1779</f>
        <v>122</v>
      </c>
      <c r="G2254" s="73"/>
      <c r="H2254" s="74"/>
      <c r="I2254" s="74">
        <v>0.86487438867819511</v>
      </c>
      <c r="J2254" s="58">
        <v>0</v>
      </c>
    </row>
    <row r="2255" spans="2:10" x14ac:dyDescent="0.3">
      <c r="B2255" s="73"/>
      <c r="C2255" s="74"/>
      <c r="D2255" s="74">
        <v>-0.21532446605868172</v>
      </c>
      <c r="E2255" s="58">
        <v>0</v>
      </c>
      <c r="G2255" s="73"/>
      <c r="H2255" s="74"/>
      <c r="I2255" s="74">
        <v>0.86987585104651377</v>
      </c>
      <c r="J2255" s="58">
        <v>0</v>
      </c>
    </row>
    <row r="2256" spans="2:10" x14ac:dyDescent="0.3">
      <c r="B2256" s="73"/>
      <c r="C2256" s="74"/>
      <c r="D2256" s="74">
        <v>-0.20971978108384515</v>
      </c>
      <c r="E2256" s="58">
        <v>0</v>
      </c>
      <c r="G2256" s="73"/>
      <c r="H2256" s="74"/>
      <c r="I2256" s="74">
        <v>0.86987585104651377</v>
      </c>
      <c r="J2256" s="58">
        <f>$K$1343</f>
        <v>2</v>
      </c>
    </row>
    <row r="2257" spans="2:10" x14ac:dyDescent="0.3">
      <c r="B2257" s="73"/>
      <c r="C2257" s="74"/>
      <c r="D2257" s="74">
        <v>-0.20971978108384515</v>
      </c>
      <c r="E2257" s="58">
        <f>$F$1779</f>
        <v>122</v>
      </c>
      <c r="G2257" s="73"/>
      <c r="H2257" s="74"/>
      <c r="I2257" s="74">
        <v>0.87487731341483244</v>
      </c>
      <c r="J2257" s="58">
        <f>$K$1343</f>
        <v>2</v>
      </c>
    </row>
    <row r="2258" spans="2:10" x14ac:dyDescent="0.3">
      <c r="B2258" s="73"/>
      <c r="C2258" s="74"/>
      <c r="D2258" s="74">
        <v>-0.20411509610900858</v>
      </c>
      <c r="E2258" s="58">
        <f>$F$1779</f>
        <v>122</v>
      </c>
      <c r="G2258" s="73"/>
      <c r="H2258" s="74"/>
      <c r="I2258" s="74">
        <v>0.87487731341483244</v>
      </c>
      <c r="J2258" s="58">
        <v>0</v>
      </c>
    </row>
    <row r="2259" spans="2:10" x14ac:dyDescent="0.3">
      <c r="B2259" s="73"/>
      <c r="C2259" s="74"/>
      <c r="D2259" s="74">
        <v>-0.20411509610900858</v>
      </c>
      <c r="E2259" s="58">
        <v>0</v>
      </c>
      <c r="G2259" s="73"/>
      <c r="H2259" s="74"/>
      <c r="I2259" s="74">
        <v>0.87987877578315099</v>
      </c>
      <c r="J2259" s="58">
        <v>0</v>
      </c>
    </row>
    <row r="2260" spans="2:10" x14ac:dyDescent="0.3">
      <c r="B2260" s="73"/>
      <c r="C2260" s="74"/>
      <c r="D2260" s="74">
        <v>-0.198510411134172</v>
      </c>
      <c r="E2260" s="58">
        <v>0</v>
      </c>
      <c r="G2260" s="73"/>
      <c r="H2260" s="74"/>
      <c r="I2260" s="74">
        <v>0.87987877578315099</v>
      </c>
      <c r="J2260" s="58">
        <f>$K$1343</f>
        <v>2</v>
      </c>
    </row>
    <row r="2261" spans="2:10" x14ac:dyDescent="0.3">
      <c r="B2261" s="73"/>
      <c r="C2261" s="74"/>
      <c r="D2261" s="74">
        <v>-0.198510411134172</v>
      </c>
      <c r="E2261" s="58">
        <f>$F$1779</f>
        <v>122</v>
      </c>
      <c r="G2261" s="73"/>
      <c r="H2261" s="74"/>
      <c r="I2261" s="74">
        <v>0.88488023815146966</v>
      </c>
      <c r="J2261" s="58">
        <f>$K$1343</f>
        <v>2</v>
      </c>
    </row>
    <row r="2262" spans="2:10" x14ac:dyDescent="0.3">
      <c r="B2262" s="73"/>
      <c r="C2262" s="74"/>
      <c r="D2262" s="74">
        <v>-0.19290572615933543</v>
      </c>
      <c r="E2262" s="58">
        <f>$F$1779</f>
        <v>122</v>
      </c>
      <c r="G2262" s="73"/>
      <c r="H2262" s="74"/>
      <c r="I2262" s="74">
        <v>0.88488023815146966</v>
      </c>
      <c r="J2262" s="58">
        <v>0</v>
      </c>
    </row>
    <row r="2263" spans="2:10" x14ac:dyDescent="0.3">
      <c r="B2263" s="73"/>
      <c r="C2263" s="74"/>
      <c r="D2263" s="74">
        <v>-0.19290572615933543</v>
      </c>
      <c r="E2263" s="58">
        <v>0</v>
      </c>
      <c r="G2263" s="73"/>
      <c r="H2263" s="74"/>
      <c r="I2263" s="74">
        <v>0.88988170051978832</v>
      </c>
      <c r="J2263" s="58">
        <v>0</v>
      </c>
    </row>
    <row r="2264" spans="2:10" x14ac:dyDescent="0.3">
      <c r="B2264" s="73"/>
      <c r="C2264" s="74"/>
      <c r="D2264" s="74">
        <v>-0.19035814207986426</v>
      </c>
      <c r="E2264" s="58">
        <v>0</v>
      </c>
      <c r="G2264" s="73"/>
      <c r="H2264" s="74"/>
      <c r="I2264" s="74">
        <v>0.88988170051978832</v>
      </c>
      <c r="J2264" s="58">
        <f>$K$1343</f>
        <v>2</v>
      </c>
    </row>
    <row r="2265" spans="2:10" x14ac:dyDescent="0.3">
      <c r="B2265" s="73"/>
      <c r="C2265" s="74"/>
      <c r="D2265" s="74">
        <v>-0.19035814207986426</v>
      </c>
      <c r="E2265" s="58">
        <f>$F$1779</f>
        <v>122</v>
      </c>
      <c r="G2265" s="73"/>
      <c r="H2265" s="74"/>
      <c r="I2265" s="74">
        <v>0.89488316288810699</v>
      </c>
      <c r="J2265" s="58">
        <f>$K$1343</f>
        <v>2</v>
      </c>
    </row>
    <row r="2266" spans="2:10" x14ac:dyDescent="0.3">
      <c r="B2266" s="73"/>
      <c r="C2266" s="74"/>
      <c r="D2266" s="74">
        <v>-0.19035814207986426</v>
      </c>
      <c r="E2266" s="58">
        <f>$F$1779</f>
        <v>122</v>
      </c>
      <c r="G2266" s="73"/>
      <c r="H2266" s="74"/>
      <c r="I2266" s="74">
        <v>0.89488316288810699</v>
      </c>
      <c r="J2266" s="58">
        <v>0</v>
      </c>
    </row>
    <row r="2267" spans="2:10" x14ac:dyDescent="0.3">
      <c r="B2267" s="73"/>
      <c r="C2267" s="74"/>
      <c r="D2267" s="74">
        <v>-0.19035814207986426</v>
      </c>
      <c r="E2267" s="58">
        <v>0</v>
      </c>
      <c r="G2267" s="73"/>
      <c r="H2267" s="74"/>
      <c r="I2267" s="74">
        <v>0.89988462525642565</v>
      </c>
      <c r="J2267" s="58">
        <v>0</v>
      </c>
    </row>
    <row r="2268" spans="2:10" x14ac:dyDescent="0.3">
      <c r="B2268" s="73"/>
      <c r="C2268" s="74"/>
      <c r="D2268" s="74">
        <v>-0.19035814207986426</v>
      </c>
      <c r="E2268" s="58">
        <v>0</v>
      </c>
      <c r="G2268" s="73"/>
      <c r="H2268" s="74"/>
      <c r="I2268" s="74">
        <v>0.89988462525642565</v>
      </c>
      <c r="J2268" s="58">
        <f>$K$1343</f>
        <v>2</v>
      </c>
    </row>
    <row r="2269" spans="2:10" x14ac:dyDescent="0.3">
      <c r="B2269" s="73"/>
      <c r="C2269" s="74"/>
      <c r="D2269" s="74">
        <v>-0.19035814207986426</v>
      </c>
      <c r="E2269" s="58">
        <f>$F$1780</f>
        <v>248</v>
      </c>
      <c r="G2269" s="73"/>
      <c r="H2269" s="74"/>
      <c r="I2269" s="74">
        <v>0.90488608762474432</v>
      </c>
      <c r="J2269" s="58">
        <f>$K$1343</f>
        <v>2</v>
      </c>
    </row>
    <row r="2270" spans="2:10" x14ac:dyDescent="0.3">
      <c r="B2270" s="73"/>
      <c r="C2270" s="74"/>
      <c r="D2270" s="74">
        <v>-0.18475345710502769</v>
      </c>
      <c r="E2270" s="58">
        <f>$F$1780</f>
        <v>248</v>
      </c>
      <c r="G2270" s="73"/>
      <c r="H2270" s="74"/>
      <c r="I2270" s="74">
        <v>0.90488608762474432</v>
      </c>
      <c r="J2270" s="58">
        <v>0</v>
      </c>
    </row>
    <row r="2271" spans="2:10" x14ac:dyDescent="0.3">
      <c r="B2271" s="73"/>
      <c r="C2271" s="74"/>
      <c r="D2271" s="74">
        <v>-0.18475345710502769</v>
      </c>
      <c r="E2271" s="58">
        <v>0</v>
      </c>
      <c r="G2271" s="73"/>
      <c r="H2271" s="74"/>
      <c r="I2271" s="74">
        <v>0.90988754999306287</v>
      </c>
      <c r="J2271" s="58">
        <v>0</v>
      </c>
    </row>
    <row r="2272" spans="2:10" x14ac:dyDescent="0.3">
      <c r="B2272" s="73"/>
      <c r="C2272" s="74"/>
      <c r="D2272" s="74">
        <v>-0.17914877213019112</v>
      </c>
      <c r="E2272" s="58">
        <v>0</v>
      </c>
      <c r="G2272" s="73"/>
      <c r="H2272" s="74"/>
      <c r="I2272" s="74">
        <v>0.90988754999306287</v>
      </c>
      <c r="J2272" s="58">
        <f>$K$1343</f>
        <v>2</v>
      </c>
    </row>
    <row r="2273" spans="2:10" x14ac:dyDescent="0.3">
      <c r="B2273" s="73"/>
      <c r="C2273" s="74"/>
      <c r="D2273" s="74">
        <v>-0.17914877213019112</v>
      </c>
      <c r="E2273" s="58">
        <f>$F$1780</f>
        <v>248</v>
      </c>
      <c r="G2273" s="73"/>
      <c r="H2273" s="74"/>
      <c r="I2273" s="74">
        <v>0.91488901236138154</v>
      </c>
      <c r="J2273" s="58">
        <f>$K$1343</f>
        <v>2</v>
      </c>
    </row>
    <row r="2274" spans="2:10" x14ac:dyDescent="0.3">
      <c r="B2274" s="73"/>
      <c r="C2274" s="74"/>
      <c r="D2274" s="74">
        <v>-0.17354408715535455</v>
      </c>
      <c r="E2274" s="58">
        <f>$F$1780</f>
        <v>248</v>
      </c>
      <c r="G2274" s="73"/>
      <c r="H2274" s="74"/>
      <c r="I2274" s="74">
        <v>0.91488901236138154</v>
      </c>
      <c r="J2274" s="58">
        <v>0</v>
      </c>
    </row>
    <row r="2275" spans="2:10" x14ac:dyDescent="0.3">
      <c r="B2275" s="73"/>
      <c r="C2275" s="74"/>
      <c r="D2275" s="74">
        <v>-0.17354408715535455</v>
      </c>
      <c r="E2275" s="58">
        <v>0</v>
      </c>
      <c r="G2275" s="73"/>
      <c r="H2275" s="74"/>
      <c r="I2275" s="74">
        <v>0.9198904747297002</v>
      </c>
      <c r="J2275" s="58">
        <v>0</v>
      </c>
    </row>
    <row r="2276" spans="2:10" x14ac:dyDescent="0.3">
      <c r="B2276" s="73"/>
      <c r="C2276" s="74"/>
      <c r="D2276" s="74">
        <v>-0.16793940218051798</v>
      </c>
      <c r="E2276" s="58">
        <v>0</v>
      </c>
      <c r="G2276" s="73"/>
      <c r="H2276" s="74"/>
      <c r="I2276" s="74">
        <v>0.9198904747297002</v>
      </c>
      <c r="J2276" s="58">
        <f>$K$1343</f>
        <v>2</v>
      </c>
    </row>
    <row r="2277" spans="2:10" x14ac:dyDescent="0.3">
      <c r="B2277" s="73"/>
      <c r="C2277" s="74"/>
      <c r="D2277" s="74">
        <v>-0.16793940218051798</v>
      </c>
      <c r="E2277" s="58">
        <f>$F$1780</f>
        <v>248</v>
      </c>
      <c r="G2277" s="73"/>
      <c r="H2277" s="74"/>
      <c r="I2277" s="74">
        <v>0.92489193709801887</v>
      </c>
      <c r="J2277" s="58">
        <f>$K$1343</f>
        <v>2</v>
      </c>
    </row>
    <row r="2278" spans="2:10" x14ac:dyDescent="0.3">
      <c r="B2278" s="73"/>
      <c r="C2278" s="74"/>
      <c r="D2278" s="74">
        <v>-0.16233471720568141</v>
      </c>
      <c r="E2278" s="58">
        <f>$F$1780</f>
        <v>248</v>
      </c>
      <c r="G2278" s="73"/>
      <c r="H2278" s="74"/>
      <c r="I2278" s="74">
        <v>0.92489193709801887</v>
      </c>
      <c r="J2278" s="58">
        <v>0</v>
      </c>
    </row>
    <row r="2279" spans="2:10" x14ac:dyDescent="0.3">
      <c r="B2279" s="73"/>
      <c r="C2279" s="74"/>
      <c r="D2279" s="74">
        <v>-0.16233471720568141</v>
      </c>
      <c r="E2279" s="58">
        <v>0</v>
      </c>
      <c r="G2279" s="73"/>
      <c r="H2279" s="74"/>
      <c r="I2279" s="74">
        <v>0.92989339946633753</v>
      </c>
      <c r="J2279" s="58">
        <v>0</v>
      </c>
    </row>
    <row r="2280" spans="2:10" x14ac:dyDescent="0.3">
      <c r="B2280" s="73"/>
      <c r="C2280" s="74"/>
      <c r="D2280" s="74">
        <v>-0.15673003223084483</v>
      </c>
      <c r="E2280" s="58">
        <v>0</v>
      </c>
      <c r="G2280" s="73"/>
      <c r="H2280" s="74"/>
      <c r="I2280" s="74">
        <v>0.92989339946633753</v>
      </c>
      <c r="J2280" s="58">
        <f>$K$1343</f>
        <v>2</v>
      </c>
    </row>
    <row r="2281" spans="2:10" x14ac:dyDescent="0.3">
      <c r="B2281" s="73"/>
      <c r="C2281" s="74"/>
      <c r="D2281" s="74">
        <v>-0.15673003223084483</v>
      </c>
      <c r="E2281" s="58">
        <f>$F$1780</f>
        <v>248</v>
      </c>
      <c r="G2281" s="73"/>
      <c r="H2281" s="74"/>
      <c r="I2281" s="74">
        <v>0.92989339946633753</v>
      </c>
      <c r="J2281" s="58">
        <f>$K$1343</f>
        <v>2</v>
      </c>
    </row>
    <row r="2282" spans="2:10" x14ac:dyDescent="0.3">
      <c r="B2282" s="73"/>
      <c r="C2282" s="74"/>
      <c r="D2282" s="74">
        <v>-0.15112534725600826</v>
      </c>
      <c r="E2282" s="58">
        <f>$F$1780</f>
        <v>248</v>
      </c>
      <c r="G2282" s="73"/>
      <c r="H2282" s="74"/>
      <c r="I2282" s="74">
        <v>0.92989339946633753</v>
      </c>
      <c r="J2282" s="58">
        <v>0</v>
      </c>
    </row>
    <row r="2283" spans="2:10" x14ac:dyDescent="0.3">
      <c r="B2283" s="73"/>
      <c r="C2283" s="74"/>
      <c r="D2283" s="74">
        <v>-0.15112534725600826</v>
      </c>
      <c r="E2283" s="58">
        <v>0</v>
      </c>
      <c r="G2283" s="73"/>
      <c r="H2283" s="74"/>
      <c r="I2283" s="74">
        <v>0.92989339946633753</v>
      </c>
      <c r="J2283" s="58">
        <v>0</v>
      </c>
    </row>
    <row r="2284" spans="2:10" x14ac:dyDescent="0.3">
      <c r="B2284" s="73"/>
      <c r="C2284" s="74"/>
      <c r="D2284" s="74">
        <v>-0.14552066228117166</v>
      </c>
      <c r="E2284" s="58">
        <v>0</v>
      </c>
      <c r="G2284" s="73"/>
      <c r="H2284" s="74"/>
      <c r="I2284" s="74">
        <v>0.92989339946633753</v>
      </c>
      <c r="J2284" s="58">
        <f>$K$1344</f>
        <v>4</v>
      </c>
    </row>
    <row r="2285" spans="2:10" x14ac:dyDescent="0.3">
      <c r="B2285" s="73"/>
      <c r="C2285" s="74"/>
      <c r="D2285" s="74">
        <v>-0.14552066228117166</v>
      </c>
      <c r="E2285" s="58">
        <f>$F$1780</f>
        <v>248</v>
      </c>
      <c r="G2285" s="73"/>
      <c r="H2285" s="74"/>
      <c r="I2285" s="74">
        <v>0.9348948618346562</v>
      </c>
      <c r="J2285" s="58">
        <f>$K$1344</f>
        <v>4</v>
      </c>
    </row>
    <row r="2286" spans="2:10" x14ac:dyDescent="0.3">
      <c r="B2286" s="73"/>
      <c r="C2286" s="74"/>
      <c r="D2286" s="74">
        <v>-0.13991597730633509</v>
      </c>
      <c r="E2286" s="58">
        <f>$F$1780</f>
        <v>248</v>
      </c>
      <c r="G2286" s="73"/>
      <c r="H2286" s="74"/>
      <c r="I2286" s="74">
        <v>0.9348948618346562</v>
      </c>
      <c r="J2286" s="58">
        <v>0</v>
      </c>
    </row>
    <row r="2287" spans="2:10" x14ac:dyDescent="0.3">
      <c r="B2287" s="73"/>
      <c r="C2287" s="74"/>
      <c r="D2287" s="74">
        <v>-0.13991597730633509</v>
      </c>
      <c r="E2287" s="58">
        <v>0</v>
      </c>
      <c r="G2287" s="73"/>
      <c r="H2287" s="74"/>
      <c r="I2287" s="74">
        <v>0.93989632420297475</v>
      </c>
      <c r="J2287" s="58">
        <v>0</v>
      </c>
    </row>
    <row r="2288" spans="2:10" x14ac:dyDescent="0.3">
      <c r="B2288" s="73"/>
      <c r="C2288" s="74"/>
      <c r="D2288" s="74">
        <v>-0.13431129233149852</v>
      </c>
      <c r="E2288" s="58">
        <v>0</v>
      </c>
      <c r="G2288" s="73"/>
      <c r="H2288" s="74"/>
      <c r="I2288" s="74">
        <v>0.93989632420297475</v>
      </c>
      <c r="J2288" s="58">
        <f>$K$1344</f>
        <v>4</v>
      </c>
    </row>
    <row r="2289" spans="2:10" x14ac:dyDescent="0.3">
      <c r="B2289" s="73"/>
      <c r="C2289" s="74"/>
      <c r="D2289" s="74">
        <v>-0.13431129233149852</v>
      </c>
      <c r="E2289" s="58">
        <f>$F$1780</f>
        <v>248</v>
      </c>
      <c r="G2289" s="73"/>
      <c r="H2289" s="74"/>
      <c r="I2289" s="74">
        <v>0.94489778657129342</v>
      </c>
      <c r="J2289" s="58">
        <f>$K$1344</f>
        <v>4</v>
      </c>
    </row>
    <row r="2290" spans="2:10" x14ac:dyDescent="0.3">
      <c r="B2290" s="73"/>
      <c r="C2290" s="74"/>
      <c r="D2290" s="74">
        <v>-0.12870660735666195</v>
      </c>
      <c r="E2290" s="58">
        <f>$F$1780</f>
        <v>248</v>
      </c>
      <c r="G2290" s="73"/>
      <c r="H2290" s="74"/>
      <c r="I2290" s="74">
        <v>0.94489778657129342</v>
      </c>
      <c r="J2290" s="58">
        <v>0</v>
      </c>
    </row>
    <row r="2291" spans="2:10" x14ac:dyDescent="0.3">
      <c r="B2291" s="73"/>
      <c r="C2291" s="74"/>
      <c r="D2291" s="74">
        <v>-0.12870660735666195</v>
      </c>
      <c r="E2291" s="58">
        <v>0</v>
      </c>
      <c r="G2291" s="73"/>
      <c r="H2291" s="74"/>
      <c r="I2291" s="74">
        <v>0.94989924893961208</v>
      </c>
      <c r="J2291" s="58">
        <v>0</v>
      </c>
    </row>
    <row r="2292" spans="2:10" x14ac:dyDescent="0.3">
      <c r="B2292" s="73"/>
      <c r="C2292" s="74"/>
      <c r="D2292" s="74">
        <v>-0.12310192238182538</v>
      </c>
      <c r="E2292" s="58">
        <v>0</v>
      </c>
      <c r="G2292" s="73"/>
      <c r="H2292" s="74"/>
      <c r="I2292" s="74">
        <v>0.94989924893961208</v>
      </c>
      <c r="J2292" s="58">
        <f>$K$1344</f>
        <v>4</v>
      </c>
    </row>
    <row r="2293" spans="2:10" x14ac:dyDescent="0.3">
      <c r="B2293" s="73"/>
      <c r="C2293" s="74"/>
      <c r="D2293" s="74">
        <v>-0.12310192238182538</v>
      </c>
      <c r="E2293" s="58">
        <f>$F$1780</f>
        <v>248</v>
      </c>
      <c r="G2293" s="73"/>
      <c r="H2293" s="74"/>
      <c r="I2293" s="74">
        <v>0.95490071130793075</v>
      </c>
      <c r="J2293" s="58">
        <f>$K$1344</f>
        <v>4</v>
      </c>
    </row>
    <row r="2294" spans="2:10" x14ac:dyDescent="0.3">
      <c r="B2294" s="73"/>
      <c r="C2294" s="74"/>
      <c r="D2294" s="74">
        <v>-0.11749723740698881</v>
      </c>
      <c r="E2294" s="58">
        <f>$F$1780</f>
        <v>248</v>
      </c>
      <c r="G2294" s="73"/>
      <c r="H2294" s="74"/>
      <c r="I2294" s="74">
        <v>0.95490071130793075</v>
      </c>
      <c r="J2294" s="58">
        <v>0</v>
      </c>
    </row>
    <row r="2295" spans="2:10" x14ac:dyDescent="0.3">
      <c r="B2295" s="73"/>
      <c r="C2295" s="74"/>
      <c r="D2295" s="74">
        <v>-0.11749723740698881</v>
      </c>
      <c r="E2295" s="58">
        <v>0</v>
      </c>
      <c r="G2295" s="73"/>
      <c r="H2295" s="74"/>
      <c r="I2295" s="74">
        <v>0.95990217367624942</v>
      </c>
      <c r="J2295" s="58">
        <v>0</v>
      </c>
    </row>
    <row r="2296" spans="2:10" x14ac:dyDescent="0.3">
      <c r="B2296" s="73"/>
      <c r="C2296" s="74"/>
      <c r="D2296" s="74">
        <v>-0.11189255243215224</v>
      </c>
      <c r="E2296" s="58">
        <v>0</v>
      </c>
      <c r="G2296" s="73"/>
      <c r="H2296" s="74"/>
      <c r="I2296" s="74">
        <v>0.95990217367624942</v>
      </c>
      <c r="J2296" s="58">
        <f>$K$1344</f>
        <v>4</v>
      </c>
    </row>
    <row r="2297" spans="2:10" x14ac:dyDescent="0.3">
      <c r="B2297" s="73"/>
      <c r="C2297" s="74"/>
      <c r="D2297" s="74">
        <v>-0.11189255243215224</v>
      </c>
      <c r="E2297" s="58">
        <f>$F$1780</f>
        <v>248</v>
      </c>
      <c r="G2297" s="73"/>
      <c r="H2297" s="74"/>
      <c r="I2297" s="74">
        <v>0.96490363604456808</v>
      </c>
      <c r="J2297" s="58">
        <f>$K$1344</f>
        <v>4</v>
      </c>
    </row>
    <row r="2298" spans="2:10" x14ac:dyDescent="0.3">
      <c r="B2298" s="73"/>
      <c r="C2298" s="74"/>
      <c r="D2298" s="74">
        <v>-0.10628786745731567</v>
      </c>
      <c r="E2298" s="58">
        <f>$F$1780</f>
        <v>248</v>
      </c>
      <c r="G2298" s="73"/>
      <c r="H2298" s="74"/>
      <c r="I2298" s="74">
        <v>0.96490363604456808</v>
      </c>
      <c r="J2298" s="58">
        <v>0</v>
      </c>
    </row>
    <row r="2299" spans="2:10" x14ac:dyDescent="0.3">
      <c r="B2299" s="73"/>
      <c r="C2299" s="74"/>
      <c r="D2299" s="74">
        <v>-0.10628786745731567</v>
      </c>
      <c r="E2299" s="58">
        <v>0</v>
      </c>
      <c r="G2299" s="73"/>
      <c r="H2299" s="74"/>
      <c r="I2299" s="74">
        <v>0.96990509841288663</v>
      </c>
      <c r="J2299" s="58">
        <v>0</v>
      </c>
    </row>
    <row r="2300" spans="2:10" x14ac:dyDescent="0.3">
      <c r="B2300" s="73"/>
      <c r="C2300" s="74"/>
      <c r="D2300" s="74">
        <v>-0.10068318248247909</v>
      </c>
      <c r="E2300" s="58">
        <v>0</v>
      </c>
      <c r="G2300" s="73"/>
      <c r="H2300" s="74"/>
      <c r="I2300" s="74">
        <v>0.96990509841288663</v>
      </c>
      <c r="J2300" s="58">
        <f>$K$1344</f>
        <v>4</v>
      </c>
    </row>
    <row r="2301" spans="2:10" x14ac:dyDescent="0.3">
      <c r="B2301" s="73"/>
      <c r="C2301" s="74"/>
      <c r="D2301" s="74">
        <v>-0.10068318248247909</v>
      </c>
      <c r="E2301" s="58">
        <f>$F$1780</f>
        <v>248</v>
      </c>
      <c r="G2301" s="73"/>
      <c r="H2301" s="74"/>
      <c r="I2301" s="74">
        <v>0.9749065607812053</v>
      </c>
      <c r="J2301" s="58">
        <f>$K$1344</f>
        <v>4</v>
      </c>
    </row>
    <row r="2302" spans="2:10" x14ac:dyDescent="0.3">
      <c r="B2302" s="73"/>
      <c r="C2302" s="74"/>
      <c r="D2302" s="74">
        <v>-9.5078497507642523E-2</v>
      </c>
      <c r="E2302" s="58">
        <f>$F$1780</f>
        <v>248</v>
      </c>
      <c r="G2302" s="73"/>
      <c r="H2302" s="74"/>
      <c r="I2302" s="74">
        <v>0.9749065607812053</v>
      </c>
      <c r="J2302" s="58">
        <v>0</v>
      </c>
    </row>
    <row r="2303" spans="2:10" x14ac:dyDescent="0.3">
      <c r="B2303" s="73"/>
      <c r="C2303" s="74"/>
      <c r="D2303" s="74">
        <v>-9.5078497507642523E-2</v>
      </c>
      <c r="E2303" s="58">
        <v>0</v>
      </c>
      <c r="G2303" s="73"/>
      <c r="H2303" s="74"/>
      <c r="I2303" s="74">
        <v>0.97990802314952397</v>
      </c>
      <c r="J2303" s="58">
        <v>0</v>
      </c>
    </row>
    <row r="2304" spans="2:10" x14ac:dyDescent="0.3">
      <c r="B2304" s="73"/>
      <c r="C2304" s="74"/>
      <c r="D2304" s="74">
        <v>-8.9473812532805952E-2</v>
      </c>
      <c r="E2304" s="58">
        <v>0</v>
      </c>
      <c r="G2304" s="73"/>
      <c r="H2304" s="74"/>
      <c r="I2304" s="74">
        <v>0.97990802314952397</v>
      </c>
      <c r="J2304" s="58">
        <f>$K$1344</f>
        <v>4</v>
      </c>
    </row>
    <row r="2305" spans="2:10" x14ac:dyDescent="0.3">
      <c r="B2305" s="73"/>
      <c r="C2305" s="74"/>
      <c r="D2305" s="74">
        <v>-8.9473812532805952E-2</v>
      </c>
      <c r="E2305" s="58">
        <f>$F$1780</f>
        <v>248</v>
      </c>
      <c r="G2305" s="73"/>
      <c r="H2305" s="74"/>
      <c r="I2305" s="74">
        <v>0.98490948551784263</v>
      </c>
      <c r="J2305" s="58">
        <f>$K$1344</f>
        <v>4</v>
      </c>
    </row>
    <row r="2306" spans="2:10" x14ac:dyDescent="0.3">
      <c r="B2306" s="73"/>
      <c r="C2306" s="74"/>
      <c r="D2306" s="74">
        <v>-8.3869127557969381E-2</v>
      </c>
      <c r="E2306" s="58">
        <f>$F$1780</f>
        <v>248</v>
      </c>
      <c r="G2306" s="73"/>
      <c r="H2306" s="74"/>
      <c r="I2306" s="74">
        <v>0.98490948551784263</v>
      </c>
      <c r="J2306" s="58">
        <v>0</v>
      </c>
    </row>
    <row r="2307" spans="2:10" x14ac:dyDescent="0.3">
      <c r="B2307" s="73"/>
      <c r="C2307" s="74"/>
      <c r="D2307" s="74">
        <v>-8.3869127557969381E-2</v>
      </c>
      <c r="E2307" s="58">
        <v>0</v>
      </c>
      <c r="G2307" s="73"/>
      <c r="H2307" s="74"/>
      <c r="I2307" s="74">
        <v>0.9899109478861613</v>
      </c>
      <c r="J2307" s="58">
        <v>0</v>
      </c>
    </row>
    <row r="2308" spans="2:10" x14ac:dyDescent="0.3">
      <c r="B2308" s="73"/>
      <c r="C2308" s="74"/>
      <c r="D2308" s="74">
        <v>-7.8264442583132809E-2</v>
      </c>
      <c r="E2308" s="58">
        <v>0</v>
      </c>
      <c r="G2308" s="73"/>
      <c r="H2308" s="74"/>
      <c r="I2308" s="74">
        <v>0.9899109478861613</v>
      </c>
      <c r="J2308" s="58">
        <f>$K$1344</f>
        <v>4</v>
      </c>
    </row>
    <row r="2309" spans="2:10" x14ac:dyDescent="0.3">
      <c r="B2309" s="73"/>
      <c r="C2309" s="74"/>
      <c r="D2309" s="74">
        <v>-7.8264442583132809E-2</v>
      </c>
      <c r="E2309" s="58">
        <f>$F$1780</f>
        <v>248</v>
      </c>
      <c r="G2309" s="73"/>
      <c r="H2309" s="74"/>
      <c r="I2309" s="74">
        <v>0.99491241025447996</v>
      </c>
      <c r="J2309" s="58">
        <f>$K$1344</f>
        <v>4</v>
      </c>
    </row>
    <row r="2310" spans="2:10" x14ac:dyDescent="0.3">
      <c r="B2310" s="73"/>
      <c r="C2310" s="74"/>
      <c r="D2310" s="74">
        <v>-7.2659757608296224E-2</v>
      </c>
      <c r="E2310" s="58">
        <f>$F$1780</f>
        <v>248</v>
      </c>
      <c r="G2310" s="73"/>
      <c r="H2310" s="74"/>
      <c r="I2310" s="74">
        <v>0.99491241025447996</v>
      </c>
      <c r="J2310" s="58">
        <v>0</v>
      </c>
    </row>
    <row r="2311" spans="2:10" x14ac:dyDescent="0.3">
      <c r="B2311" s="73"/>
      <c r="C2311" s="74"/>
      <c r="D2311" s="74">
        <v>-7.2659757608296224E-2</v>
      </c>
      <c r="E2311" s="58">
        <v>0</v>
      </c>
      <c r="G2311" s="73"/>
      <c r="H2311" s="74"/>
      <c r="I2311" s="74">
        <v>0.99991387262279852</v>
      </c>
      <c r="J2311" s="58">
        <v>0</v>
      </c>
    </row>
    <row r="2312" spans="2:10" x14ac:dyDescent="0.3">
      <c r="B2312" s="73"/>
      <c r="C2312" s="74"/>
      <c r="D2312" s="74">
        <v>-6.7055072633459653E-2</v>
      </c>
      <c r="E2312" s="58">
        <v>0</v>
      </c>
      <c r="G2312" s="73"/>
      <c r="H2312" s="74"/>
      <c r="I2312" s="74">
        <v>0.99991387262279852</v>
      </c>
      <c r="J2312" s="58">
        <f>$K$1344</f>
        <v>4</v>
      </c>
    </row>
    <row r="2313" spans="2:10" x14ac:dyDescent="0.3">
      <c r="B2313" s="73"/>
      <c r="C2313" s="74"/>
      <c r="D2313" s="74">
        <v>-6.7055072633459653E-2</v>
      </c>
      <c r="E2313" s="58">
        <f>$F$1780</f>
        <v>248</v>
      </c>
      <c r="G2313" s="73"/>
      <c r="H2313" s="74"/>
      <c r="I2313" s="74">
        <v>1.0049153349911173</v>
      </c>
      <c r="J2313" s="58">
        <f>$K$1344</f>
        <v>4</v>
      </c>
    </row>
    <row r="2314" spans="2:10" x14ac:dyDescent="0.3">
      <c r="B2314" s="73"/>
      <c r="C2314" s="74"/>
      <c r="D2314" s="74">
        <v>-6.1450387658623082E-2</v>
      </c>
      <c r="E2314" s="58">
        <f>$F$1780</f>
        <v>248</v>
      </c>
      <c r="G2314" s="73"/>
      <c r="H2314" s="74"/>
      <c r="I2314" s="74">
        <v>1.0049153349911173</v>
      </c>
      <c r="J2314" s="58">
        <v>0</v>
      </c>
    </row>
    <row r="2315" spans="2:10" x14ac:dyDescent="0.3">
      <c r="B2315" s="73"/>
      <c r="C2315" s="74"/>
      <c r="D2315" s="74">
        <v>-6.1450387658623082E-2</v>
      </c>
      <c r="E2315" s="58">
        <v>0</v>
      </c>
      <c r="G2315" s="73"/>
      <c r="H2315" s="74"/>
      <c r="I2315" s="74">
        <v>1.0099167973594358</v>
      </c>
      <c r="J2315" s="58">
        <v>0</v>
      </c>
    </row>
    <row r="2316" spans="2:10" x14ac:dyDescent="0.3">
      <c r="B2316" s="73"/>
      <c r="C2316" s="74"/>
      <c r="D2316" s="74">
        <v>-5.5845702683786511E-2</v>
      </c>
      <c r="E2316" s="58">
        <v>0</v>
      </c>
      <c r="G2316" s="73"/>
      <c r="H2316" s="74"/>
      <c r="I2316" s="74">
        <v>1.0099167973594358</v>
      </c>
      <c r="J2316" s="58">
        <f>$K$1344</f>
        <v>4</v>
      </c>
    </row>
    <row r="2317" spans="2:10" x14ac:dyDescent="0.3">
      <c r="B2317" s="73"/>
      <c r="C2317" s="74"/>
      <c r="D2317" s="74">
        <v>-5.5845702683786511E-2</v>
      </c>
      <c r="E2317" s="58">
        <f>$F$1780</f>
        <v>248</v>
      </c>
      <c r="G2317" s="73"/>
      <c r="H2317" s="74"/>
      <c r="I2317" s="74">
        <v>1.0149182597277544</v>
      </c>
      <c r="J2317" s="58">
        <f>$K$1344</f>
        <v>4</v>
      </c>
    </row>
    <row r="2318" spans="2:10" x14ac:dyDescent="0.3">
      <c r="B2318" s="73"/>
      <c r="C2318" s="74"/>
      <c r="D2318" s="74">
        <v>-5.0241017708949939E-2</v>
      </c>
      <c r="E2318" s="58">
        <f>$F$1780</f>
        <v>248</v>
      </c>
      <c r="G2318" s="73"/>
      <c r="H2318" s="74"/>
      <c r="I2318" s="74">
        <v>1.0149182597277544</v>
      </c>
      <c r="J2318" s="58">
        <v>0</v>
      </c>
    </row>
    <row r="2319" spans="2:10" x14ac:dyDescent="0.3">
      <c r="B2319" s="73"/>
      <c r="C2319" s="74"/>
      <c r="D2319" s="74">
        <v>-5.0241017708949939E-2</v>
      </c>
      <c r="E2319" s="58">
        <v>0</v>
      </c>
      <c r="G2319" s="73"/>
      <c r="H2319" s="74"/>
      <c r="I2319" s="74">
        <v>1.0199197220960732</v>
      </c>
      <c r="J2319" s="58">
        <v>0</v>
      </c>
    </row>
    <row r="2320" spans="2:10" x14ac:dyDescent="0.3">
      <c r="B2320" s="73"/>
      <c r="C2320" s="74"/>
      <c r="D2320" s="74">
        <v>-4.4636332734113368E-2</v>
      </c>
      <c r="E2320" s="58">
        <v>0</v>
      </c>
      <c r="G2320" s="73"/>
      <c r="H2320" s="74"/>
      <c r="I2320" s="74">
        <v>1.0199197220960732</v>
      </c>
      <c r="J2320" s="58">
        <f>$K$1344</f>
        <v>4</v>
      </c>
    </row>
    <row r="2321" spans="2:10" x14ac:dyDescent="0.3">
      <c r="B2321" s="73"/>
      <c r="C2321" s="74"/>
      <c r="D2321" s="74">
        <v>-4.4636332734113368E-2</v>
      </c>
      <c r="E2321" s="58">
        <f>$F$1780</f>
        <v>248</v>
      </c>
      <c r="G2321" s="73"/>
      <c r="H2321" s="74"/>
      <c r="I2321" s="74">
        <v>1.0249211844643917</v>
      </c>
      <c r="J2321" s="58">
        <f>$K$1344</f>
        <v>4</v>
      </c>
    </row>
    <row r="2322" spans="2:10" x14ac:dyDescent="0.3">
      <c r="B2322" s="73"/>
      <c r="C2322" s="74"/>
      <c r="D2322" s="74">
        <v>-3.903164775927679E-2</v>
      </c>
      <c r="E2322" s="58">
        <f>$F$1780</f>
        <v>248</v>
      </c>
      <c r="G2322" s="73"/>
      <c r="H2322" s="74"/>
      <c r="I2322" s="74">
        <v>1.0249211844643917</v>
      </c>
      <c r="J2322" s="58">
        <v>0</v>
      </c>
    </row>
    <row r="2323" spans="2:10" x14ac:dyDescent="0.3">
      <c r="B2323" s="73"/>
      <c r="C2323" s="74"/>
      <c r="D2323" s="74">
        <v>-3.903164775927679E-2</v>
      </c>
      <c r="E2323" s="58">
        <v>0</v>
      </c>
      <c r="G2323" s="73"/>
      <c r="H2323" s="74"/>
      <c r="I2323" s="74">
        <v>1.0299226468327105</v>
      </c>
      <c r="J2323" s="58">
        <v>0</v>
      </c>
    </row>
    <row r="2324" spans="2:10" x14ac:dyDescent="0.3">
      <c r="B2324" s="73"/>
      <c r="C2324" s="74"/>
      <c r="D2324" s="74">
        <v>-3.3426962784440219E-2</v>
      </c>
      <c r="E2324" s="58">
        <v>0</v>
      </c>
      <c r="G2324" s="73"/>
      <c r="H2324" s="74"/>
      <c r="I2324" s="74">
        <v>1.0299226468327105</v>
      </c>
      <c r="J2324" s="58">
        <f>$K$1344</f>
        <v>4</v>
      </c>
    </row>
    <row r="2325" spans="2:10" x14ac:dyDescent="0.3">
      <c r="B2325" s="73"/>
      <c r="C2325" s="74"/>
      <c r="D2325" s="74">
        <v>-3.3426962784440219E-2</v>
      </c>
      <c r="E2325" s="58">
        <f>$F$1780</f>
        <v>248</v>
      </c>
      <c r="G2325" s="73"/>
      <c r="H2325" s="74"/>
      <c r="I2325" s="74">
        <v>1.0349241092010291</v>
      </c>
      <c r="J2325" s="58">
        <f>$K$1344</f>
        <v>4</v>
      </c>
    </row>
    <row r="2326" spans="2:10" x14ac:dyDescent="0.3">
      <c r="B2326" s="73"/>
      <c r="C2326" s="74"/>
      <c r="D2326" s="74">
        <v>-2.7822277809603647E-2</v>
      </c>
      <c r="E2326" s="58">
        <f>$F$1780</f>
        <v>248</v>
      </c>
      <c r="G2326" s="73"/>
      <c r="H2326" s="74"/>
      <c r="I2326" s="74">
        <v>1.0349241092010291</v>
      </c>
      <c r="J2326" s="58">
        <v>0</v>
      </c>
    </row>
    <row r="2327" spans="2:10" x14ac:dyDescent="0.3">
      <c r="B2327" s="73"/>
      <c r="C2327" s="74"/>
      <c r="D2327" s="74">
        <v>-2.7822277809603647E-2</v>
      </c>
      <c r="E2327" s="58">
        <v>0</v>
      </c>
      <c r="G2327" s="73"/>
      <c r="H2327" s="74"/>
      <c r="I2327" s="74">
        <v>1.0399255715693476</v>
      </c>
      <c r="J2327" s="58">
        <v>0</v>
      </c>
    </row>
    <row r="2328" spans="2:10" x14ac:dyDescent="0.3">
      <c r="B2328" s="73"/>
      <c r="C2328" s="74"/>
      <c r="D2328" s="74">
        <v>-2.2217592834767073E-2</v>
      </c>
      <c r="E2328" s="58">
        <v>0</v>
      </c>
      <c r="G2328" s="73"/>
      <c r="H2328" s="74"/>
      <c r="I2328" s="74">
        <v>1.0399255715693476</v>
      </c>
      <c r="J2328" s="58">
        <f>$K$1344</f>
        <v>4</v>
      </c>
    </row>
    <row r="2329" spans="2:10" x14ac:dyDescent="0.3">
      <c r="B2329" s="73"/>
      <c r="C2329" s="74"/>
      <c r="D2329" s="74">
        <v>-2.2217592834767073E-2</v>
      </c>
      <c r="E2329" s="58">
        <f>$F$1780</f>
        <v>248</v>
      </c>
      <c r="G2329" s="73"/>
      <c r="H2329" s="74"/>
      <c r="I2329" s="74">
        <v>1.0449270339376664</v>
      </c>
      <c r="J2329" s="58">
        <f>$K$1344</f>
        <v>4</v>
      </c>
    </row>
    <row r="2330" spans="2:10" x14ac:dyDescent="0.3">
      <c r="B2330" s="73"/>
      <c r="C2330" s="74"/>
      <c r="D2330" s="74">
        <v>-1.6612907859930498E-2</v>
      </c>
      <c r="E2330" s="58">
        <f>$F$1780</f>
        <v>248</v>
      </c>
      <c r="G2330" s="73"/>
      <c r="H2330" s="74"/>
      <c r="I2330" s="74">
        <v>1.0449270339376664</v>
      </c>
      <c r="J2330" s="58">
        <v>0</v>
      </c>
    </row>
    <row r="2331" spans="2:10" x14ac:dyDescent="0.3">
      <c r="B2331" s="73"/>
      <c r="C2331" s="74"/>
      <c r="D2331" s="74">
        <v>-1.6612907859930498E-2</v>
      </c>
      <c r="E2331" s="58">
        <v>0</v>
      </c>
      <c r="G2331" s="73"/>
      <c r="H2331" s="74"/>
      <c r="I2331" s="74">
        <v>1.0499284963059849</v>
      </c>
      <c r="J2331" s="58">
        <v>0</v>
      </c>
    </row>
    <row r="2332" spans="2:10" x14ac:dyDescent="0.3">
      <c r="B2332" s="73"/>
      <c r="C2332" s="74"/>
      <c r="D2332" s="74">
        <v>-1.1008222885093927E-2</v>
      </c>
      <c r="E2332" s="58">
        <v>0</v>
      </c>
      <c r="G2332" s="73"/>
      <c r="H2332" s="74"/>
      <c r="I2332" s="74">
        <v>1.0499284963059849</v>
      </c>
      <c r="J2332" s="58">
        <f>$K$1344</f>
        <v>4</v>
      </c>
    </row>
    <row r="2333" spans="2:10" x14ac:dyDescent="0.3">
      <c r="B2333" s="73"/>
      <c r="C2333" s="74"/>
      <c r="D2333" s="74">
        <v>-1.1008222885093927E-2</v>
      </c>
      <c r="E2333" s="58">
        <f>$F$1780</f>
        <v>248</v>
      </c>
      <c r="G2333" s="73"/>
      <c r="H2333" s="74"/>
      <c r="I2333" s="74">
        <v>1.0549299586743037</v>
      </c>
      <c r="J2333" s="58">
        <f>$K$1344</f>
        <v>4</v>
      </c>
    </row>
    <row r="2334" spans="2:10" x14ac:dyDescent="0.3">
      <c r="B2334" s="73"/>
      <c r="C2334" s="74"/>
      <c r="D2334" s="74">
        <v>-5.4035379102573538E-3</v>
      </c>
      <c r="E2334" s="58">
        <f>$F$1780</f>
        <v>248</v>
      </c>
      <c r="G2334" s="73"/>
      <c r="H2334" s="74"/>
      <c r="I2334" s="74">
        <v>1.0549299586743037</v>
      </c>
      <c r="J2334" s="58">
        <v>0</v>
      </c>
    </row>
    <row r="2335" spans="2:10" x14ac:dyDescent="0.3">
      <c r="B2335" s="73"/>
      <c r="C2335" s="74"/>
      <c r="D2335" s="74">
        <v>-5.4035379102573538E-3</v>
      </c>
      <c r="E2335" s="58">
        <v>0</v>
      </c>
      <c r="G2335" s="73"/>
      <c r="H2335" s="74"/>
      <c r="I2335" s="74">
        <v>1.0599314210426223</v>
      </c>
      <c r="J2335" s="58">
        <v>0</v>
      </c>
    </row>
    <row r="2336" spans="2:10" x14ac:dyDescent="0.3">
      <c r="B2336" s="73"/>
      <c r="C2336" s="74"/>
      <c r="D2336" s="74">
        <v>2.0114706457921919E-4</v>
      </c>
      <c r="E2336" s="58">
        <v>0</v>
      </c>
      <c r="G2336" s="73"/>
      <c r="H2336" s="74"/>
      <c r="I2336" s="74">
        <v>1.0599314210426223</v>
      </c>
      <c r="J2336" s="58">
        <f>$K$1344</f>
        <v>4</v>
      </c>
    </row>
    <row r="2337" spans="2:10" x14ac:dyDescent="0.3">
      <c r="B2337" s="73"/>
      <c r="C2337" s="74"/>
      <c r="D2337" s="74">
        <v>2.0114706457921919E-4</v>
      </c>
      <c r="E2337" s="58">
        <f>$F$1780</f>
        <v>248</v>
      </c>
      <c r="G2337" s="73"/>
      <c r="H2337" s="74"/>
      <c r="I2337" s="74">
        <v>1.0649328834109411</v>
      </c>
      <c r="J2337" s="58">
        <f>$K$1344</f>
        <v>4</v>
      </c>
    </row>
    <row r="2338" spans="2:10" x14ac:dyDescent="0.3">
      <c r="B2338" s="73"/>
      <c r="C2338" s="74"/>
      <c r="D2338" s="74">
        <v>5.8058320394157922E-3</v>
      </c>
      <c r="E2338" s="58">
        <f>$F$1780</f>
        <v>248</v>
      </c>
      <c r="G2338" s="73"/>
      <c r="H2338" s="74"/>
      <c r="I2338" s="74">
        <v>1.0649328834109411</v>
      </c>
      <c r="J2338" s="58">
        <v>0</v>
      </c>
    </row>
    <row r="2339" spans="2:10" x14ac:dyDescent="0.3">
      <c r="B2339" s="73"/>
      <c r="C2339" s="74"/>
      <c r="D2339" s="74">
        <v>5.8058320394157922E-3</v>
      </c>
      <c r="E2339" s="58">
        <v>0</v>
      </c>
      <c r="G2339" s="73"/>
      <c r="H2339" s="74"/>
      <c r="I2339" s="74">
        <v>1.0699343457792596</v>
      </c>
      <c r="J2339" s="58">
        <v>0</v>
      </c>
    </row>
    <row r="2340" spans="2:10" x14ac:dyDescent="0.3">
      <c r="B2340" s="73"/>
      <c r="C2340" s="74"/>
      <c r="D2340" s="74">
        <v>1.1410517014252365E-2</v>
      </c>
      <c r="E2340" s="58">
        <v>0</v>
      </c>
      <c r="G2340" s="73"/>
      <c r="H2340" s="74"/>
      <c r="I2340" s="74">
        <v>1.0699343457792596</v>
      </c>
      <c r="J2340" s="58">
        <f>$K$1344</f>
        <v>4</v>
      </c>
    </row>
    <row r="2341" spans="2:10" x14ac:dyDescent="0.3">
      <c r="B2341" s="73"/>
      <c r="C2341" s="74"/>
      <c r="D2341" s="74">
        <v>1.1410517014252365E-2</v>
      </c>
      <c r="E2341" s="58">
        <f>$F$1780</f>
        <v>248</v>
      </c>
      <c r="G2341" s="73"/>
      <c r="H2341" s="74"/>
      <c r="I2341" s="74">
        <v>1.0749358081475782</v>
      </c>
      <c r="J2341" s="58">
        <f>$K$1344</f>
        <v>4</v>
      </c>
    </row>
    <row r="2342" spans="2:10" x14ac:dyDescent="0.3">
      <c r="B2342" s="73"/>
      <c r="C2342" s="74"/>
      <c r="D2342" s="74">
        <v>1.7015201989088936E-2</v>
      </c>
      <c r="E2342" s="58">
        <f>$F$1780</f>
        <v>248</v>
      </c>
      <c r="G2342" s="73"/>
      <c r="H2342" s="74"/>
      <c r="I2342" s="74">
        <v>1.0749358081475782</v>
      </c>
      <c r="J2342" s="58">
        <v>0</v>
      </c>
    </row>
    <row r="2343" spans="2:10" x14ac:dyDescent="0.3">
      <c r="B2343" s="73"/>
      <c r="C2343" s="74"/>
      <c r="D2343" s="74">
        <v>1.7015201989088936E-2</v>
      </c>
      <c r="E2343" s="58">
        <v>0</v>
      </c>
      <c r="G2343" s="73"/>
      <c r="H2343" s="74"/>
      <c r="I2343" s="74">
        <v>1.0799372705158969</v>
      </c>
      <c r="J2343" s="58">
        <v>0</v>
      </c>
    </row>
    <row r="2344" spans="2:10" x14ac:dyDescent="0.3">
      <c r="B2344" s="73"/>
      <c r="C2344" s="74"/>
      <c r="D2344" s="74">
        <v>2.2619886963925511E-2</v>
      </c>
      <c r="E2344" s="58">
        <v>0</v>
      </c>
      <c r="G2344" s="73"/>
      <c r="H2344" s="74"/>
      <c r="I2344" s="74">
        <v>1.0799372705158969</v>
      </c>
      <c r="J2344" s="58">
        <f>$K$1344</f>
        <v>4</v>
      </c>
    </row>
    <row r="2345" spans="2:10" x14ac:dyDescent="0.3">
      <c r="B2345" s="73"/>
      <c r="C2345" s="74"/>
      <c r="D2345" s="74">
        <v>2.2619886963925511E-2</v>
      </c>
      <c r="E2345" s="58">
        <f>$F$1780</f>
        <v>248</v>
      </c>
      <c r="G2345" s="73"/>
      <c r="H2345" s="74"/>
      <c r="I2345" s="74">
        <v>1.0849387328842155</v>
      </c>
      <c r="J2345" s="58">
        <f>$K$1344</f>
        <v>4</v>
      </c>
    </row>
    <row r="2346" spans="2:10" x14ac:dyDescent="0.3">
      <c r="B2346" s="73"/>
      <c r="C2346" s="74"/>
      <c r="D2346" s="74">
        <v>2.8224571938762086E-2</v>
      </c>
      <c r="E2346" s="58">
        <f>$F$1780</f>
        <v>248</v>
      </c>
      <c r="G2346" s="73"/>
      <c r="H2346" s="74"/>
      <c r="I2346" s="74">
        <v>1.0849387328842155</v>
      </c>
      <c r="J2346" s="58">
        <v>0</v>
      </c>
    </row>
    <row r="2347" spans="2:10" x14ac:dyDescent="0.3">
      <c r="B2347" s="73"/>
      <c r="C2347" s="74"/>
      <c r="D2347" s="74">
        <v>2.8224571938762086E-2</v>
      </c>
      <c r="E2347" s="58">
        <v>0</v>
      </c>
      <c r="G2347" s="73"/>
      <c r="H2347" s="74"/>
      <c r="I2347" s="74">
        <v>1.0899401952525343</v>
      </c>
      <c r="J2347" s="58">
        <v>0</v>
      </c>
    </row>
    <row r="2348" spans="2:10" x14ac:dyDescent="0.3">
      <c r="B2348" s="73"/>
      <c r="C2348" s="74"/>
      <c r="D2348" s="74">
        <v>3.3829256913598657E-2</v>
      </c>
      <c r="E2348" s="58">
        <v>0</v>
      </c>
      <c r="G2348" s="73"/>
      <c r="H2348" s="74"/>
      <c r="I2348" s="74">
        <v>1.0899401952525343</v>
      </c>
      <c r="J2348" s="58">
        <f>$K$1344</f>
        <v>4</v>
      </c>
    </row>
    <row r="2349" spans="2:10" x14ac:dyDescent="0.3">
      <c r="B2349" s="73"/>
      <c r="C2349" s="74"/>
      <c r="D2349" s="74">
        <v>3.3829256913598657E-2</v>
      </c>
      <c r="E2349" s="58">
        <f>$F$1780</f>
        <v>248</v>
      </c>
      <c r="G2349" s="73"/>
      <c r="H2349" s="74"/>
      <c r="I2349" s="74">
        <v>1.0949416576208528</v>
      </c>
      <c r="J2349" s="58">
        <f>$K$1344</f>
        <v>4</v>
      </c>
    </row>
    <row r="2350" spans="2:10" x14ac:dyDescent="0.3">
      <c r="B2350" s="73"/>
      <c r="C2350" s="74"/>
      <c r="D2350" s="74">
        <v>3.9433941888435228E-2</v>
      </c>
      <c r="E2350" s="58">
        <f>$F$1780</f>
        <v>248</v>
      </c>
      <c r="G2350" s="73"/>
      <c r="H2350" s="74"/>
      <c r="I2350" s="74">
        <v>1.0949416576208528</v>
      </c>
      <c r="J2350" s="58">
        <v>0</v>
      </c>
    </row>
    <row r="2351" spans="2:10" x14ac:dyDescent="0.3">
      <c r="B2351" s="73"/>
      <c r="C2351" s="74"/>
      <c r="D2351" s="74">
        <v>3.9433941888435228E-2</v>
      </c>
      <c r="E2351" s="58">
        <v>0</v>
      </c>
      <c r="G2351" s="73"/>
      <c r="H2351" s="74"/>
      <c r="I2351" s="74">
        <v>1.0999431199891714</v>
      </c>
      <c r="J2351" s="58">
        <v>0</v>
      </c>
    </row>
    <row r="2352" spans="2:10" x14ac:dyDescent="0.3">
      <c r="B2352" s="73"/>
      <c r="C2352" s="74"/>
      <c r="D2352" s="74">
        <v>4.50386268632718E-2</v>
      </c>
      <c r="E2352" s="58">
        <v>0</v>
      </c>
      <c r="G2352" s="73"/>
      <c r="H2352" s="74"/>
      <c r="I2352" s="74">
        <v>1.0999431199891714</v>
      </c>
      <c r="J2352" s="58">
        <f>$K$1344</f>
        <v>4</v>
      </c>
    </row>
    <row r="2353" spans="2:10" x14ac:dyDescent="0.3">
      <c r="B2353" s="73"/>
      <c r="C2353" s="74"/>
      <c r="D2353" s="74">
        <v>4.50386268632718E-2</v>
      </c>
      <c r="E2353" s="58">
        <f>$F$1780</f>
        <v>248</v>
      </c>
      <c r="G2353" s="73"/>
      <c r="H2353" s="74"/>
      <c r="I2353" s="74">
        <v>1.1049445823574902</v>
      </c>
      <c r="J2353" s="58">
        <f>$K$1344</f>
        <v>4</v>
      </c>
    </row>
    <row r="2354" spans="2:10" x14ac:dyDescent="0.3">
      <c r="B2354" s="73"/>
      <c r="C2354" s="74"/>
      <c r="D2354" s="74">
        <v>5.0643311838108378E-2</v>
      </c>
      <c r="E2354" s="58">
        <f>$F$1780</f>
        <v>248</v>
      </c>
      <c r="G2354" s="73"/>
      <c r="H2354" s="74"/>
      <c r="I2354" s="74">
        <v>1.1049445823574902</v>
      </c>
      <c r="J2354" s="58">
        <v>0</v>
      </c>
    </row>
    <row r="2355" spans="2:10" x14ac:dyDescent="0.3">
      <c r="B2355" s="73"/>
      <c r="C2355" s="74"/>
      <c r="D2355" s="74">
        <v>5.0643311838108378E-2</v>
      </c>
      <c r="E2355" s="58">
        <v>0</v>
      </c>
      <c r="G2355" s="73"/>
      <c r="H2355" s="74"/>
      <c r="I2355" s="74">
        <v>1.1099460447258087</v>
      </c>
      <c r="J2355" s="58">
        <v>0</v>
      </c>
    </row>
    <row r="2356" spans="2:10" x14ac:dyDescent="0.3">
      <c r="B2356" s="73"/>
      <c r="C2356" s="74"/>
      <c r="D2356" s="74">
        <v>5.6247996812944949E-2</v>
      </c>
      <c r="E2356" s="58">
        <v>0</v>
      </c>
      <c r="G2356" s="73"/>
      <c r="H2356" s="74"/>
      <c r="I2356" s="74">
        <v>1.1099460447258087</v>
      </c>
      <c r="J2356" s="58">
        <f>$K$1344</f>
        <v>4</v>
      </c>
    </row>
    <row r="2357" spans="2:10" x14ac:dyDescent="0.3">
      <c r="B2357" s="73"/>
      <c r="C2357" s="74"/>
      <c r="D2357" s="74">
        <v>5.6247996812944949E-2</v>
      </c>
      <c r="E2357" s="58">
        <f>$F$1780</f>
        <v>248</v>
      </c>
      <c r="G2357" s="73"/>
      <c r="H2357" s="74"/>
      <c r="I2357" s="74">
        <v>1.1149475070941275</v>
      </c>
      <c r="J2357" s="58">
        <f>$K$1344</f>
        <v>4</v>
      </c>
    </row>
    <row r="2358" spans="2:10" x14ac:dyDescent="0.3">
      <c r="B2358" s="73"/>
      <c r="C2358" s="74"/>
      <c r="D2358" s="74">
        <v>6.185268178778152E-2</v>
      </c>
      <c r="E2358" s="58">
        <f>$F$1780</f>
        <v>248</v>
      </c>
      <c r="G2358" s="73"/>
      <c r="H2358" s="74"/>
      <c r="I2358" s="74">
        <v>1.1149475070941275</v>
      </c>
      <c r="J2358" s="58">
        <v>0</v>
      </c>
    </row>
    <row r="2359" spans="2:10" x14ac:dyDescent="0.3">
      <c r="B2359" s="73"/>
      <c r="C2359" s="74"/>
      <c r="D2359" s="74">
        <v>6.185268178778152E-2</v>
      </c>
      <c r="E2359" s="58">
        <v>0</v>
      </c>
      <c r="G2359" s="73"/>
      <c r="H2359" s="74"/>
      <c r="I2359" s="74">
        <v>1.119948969462446</v>
      </c>
      <c r="J2359" s="58">
        <v>0</v>
      </c>
    </row>
    <row r="2360" spans="2:10" x14ac:dyDescent="0.3">
      <c r="B2360" s="73"/>
      <c r="C2360" s="74"/>
      <c r="D2360" s="74">
        <v>6.4400265867252698E-2</v>
      </c>
      <c r="E2360" s="58">
        <v>0</v>
      </c>
      <c r="G2360" s="73"/>
      <c r="H2360" s="74"/>
      <c r="I2360" s="74">
        <v>1.119948969462446</v>
      </c>
      <c r="J2360" s="58">
        <f>$K$1344</f>
        <v>4</v>
      </c>
    </row>
    <row r="2361" spans="2:10" x14ac:dyDescent="0.3">
      <c r="B2361" s="73"/>
      <c r="C2361" s="74"/>
      <c r="D2361" s="74">
        <v>6.4400265867252698E-2</v>
      </c>
      <c r="E2361" s="58">
        <f>$F$1780</f>
        <v>248</v>
      </c>
      <c r="G2361" s="73"/>
      <c r="H2361" s="74"/>
      <c r="I2361" s="74">
        <v>1.1249504318307648</v>
      </c>
      <c r="J2361" s="58">
        <f>$K$1344</f>
        <v>4</v>
      </c>
    </row>
    <row r="2362" spans="2:10" x14ac:dyDescent="0.3">
      <c r="B2362" s="73"/>
      <c r="C2362" s="74"/>
      <c r="D2362" s="74">
        <v>6.4400265867252698E-2</v>
      </c>
      <c r="E2362" s="58">
        <f>$F$1780</f>
        <v>248</v>
      </c>
      <c r="G2362" s="73"/>
      <c r="H2362" s="74"/>
      <c r="I2362" s="74">
        <v>1.1249504318307648</v>
      </c>
      <c r="J2362" s="58">
        <v>0</v>
      </c>
    </row>
    <row r="2363" spans="2:10" x14ac:dyDescent="0.3">
      <c r="B2363" s="73"/>
      <c r="C2363" s="74"/>
      <c r="D2363" s="74">
        <v>6.4400265867252698E-2</v>
      </c>
      <c r="E2363" s="58">
        <v>0</v>
      </c>
      <c r="G2363" s="73"/>
      <c r="H2363" s="74"/>
      <c r="I2363" s="74">
        <v>1.1299518941990834</v>
      </c>
      <c r="J2363" s="58">
        <v>0</v>
      </c>
    </row>
    <row r="2364" spans="2:10" x14ac:dyDescent="0.3">
      <c r="B2364" s="73"/>
      <c r="C2364" s="74"/>
      <c r="D2364" s="74">
        <v>6.4400265867252698E-2</v>
      </c>
      <c r="E2364" s="58">
        <v>0</v>
      </c>
      <c r="G2364" s="73"/>
      <c r="H2364" s="74"/>
      <c r="I2364" s="74">
        <v>1.1299518941990834</v>
      </c>
      <c r="J2364" s="58">
        <f>$K$1344</f>
        <v>4</v>
      </c>
    </row>
    <row r="2365" spans="2:10" x14ac:dyDescent="0.3">
      <c r="B2365" s="73"/>
      <c r="C2365" s="74"/>
      <c r="D2365" s="74">
        <v>6.4400265867252698E-2</v>
      </c>
      <c r="E2365" s="58">
        <f>$F$1781</f>
        <v>261</v>
      </c>
      <c r="G2365" s="73"/>
      <c r="H2365" s="74"/>
      <c r="I2365" s="74">
        <v>1.1349533565674019</v>
      </c>
      <c r="J2365" s="58">
        <f>$K$1344</f>
        <v>4</v>
      </c>
    </row>
    <row r="2366" spans="2:10" x14ac:dyDescent="0.3">
      <c r="B2366" s="73"/>
      <c r="C2366" s="74"/>
      <c r="D2366" s="74">
        <v>7.000495084208927E-2</v>
      </c>
      <c r="E2366" s="58">
        <f>$F$1781</f>
        <v>261</v>
      </c>
      <c r="G2366" s="73"/>
      <c r="H2366" s="74"/>
      <c r="I2366" s="74">
        <v>1.1349533565674019</v>
      </c>
      <c r="J2366" s="58">
        <v>0</v>
      </c>
    </row>
    <row r="2367" spans="2:10" x14ac:dyDescent="0.3">
      <c r="B2367" s="73"/>
      <c r="C2367" s="74"/>
      <c r="D2367" s="74">
        <v>7.000495084208927E-2</v>
      </c>
      <c r="E2367" s="58">
        <v>0</v>
      </c>
      <c r="G2367" s="73"/>
      <c r="H2367" s="74"/>
      <c r="I2367" s="74">
        <v>1.1399548189357207</v>
      </c>
      <c r="J2367" s="58">
        <v>0</v>
      </c>
    </row>
    <row r="2368" spans="2:10" x14ac:dyDescent="0.3">
      <c r="B2368" s="73"/>
      <c r="C2368" s="74"/>
      <c r="D2368" s="74">
        <v>7.5609635816925841E-2</v>
      </c>
      <c r="E2368" s="58">
        <v>0</v>
      </c>
      <c r="G2368" s="73"/>
      <c r="H2368" s="74"/>
      <c r="I2368" s="74">
        <v>1.1399548189357207</v>
      </c>
      <c r="J2368" s="58">
        <f>$K$1344</f>
        <v>4</v>
      </c>
    </row>
    <row r="2369" spans="2:10" x14ac:dyDescent="0.3">
      <c r="B2369" s="73"/>
      <c r="C2369" s="74"/>
      <c r="D2369" s="74">
        <v>7.5609635816925841E-2</v>
      </c>
      <c r="E2369" s="58">
        <f>$F$1781</f>
        <v>261</v>
      </c>
      <c r="G2369" s="73"/>
      <c r="H2369" s="74"/>
      <c r="I2369" s="74">
        <v>1.1449562813040393</v>
      </c>
      <c r="J2369" s="58">
        <f>$K$1344</f>
        <v>4</v>
      </c>
    </row>
    <row r="2370" spans="2:10" x14ac:dyDescent="0.3">
      <c r="B2370" s="73"/>
      <c r="C2370" s="74"/>
      <c r="D2370" s="74">
        <v>8.1214320791762412E-2</v>
      </c>
      <c r="E2370" s="58">
        <f>$F$1781</f>
        <v>261</v>
      </c>
      <c r="G2370" s="73"/>
      <c r="H2370" s="74"/>
      <c r="I2370" s="74">
        <v>1.1449562813040393</v>
      </c>
      <c r="J2370" s="58">
        <v>0</v>
      </c>
    </row>
    <row r="2371" spans="2:10" x14ac:dyDescent="0.3">
      <c r="B2371" s="73"/>
      <c r="C2371" s="74"/>
      <c r="D2371" s="74">
        <v>8.1214320791762412E-2</v>
      </c>
      <c r="E2371" s="58">
        <v>0</v>
      </c>
      <c r="G2371" s="73"/>
      <c r="H2371" s="74"/>
      <c r="I2371" s="74">
        <v>1.149957743672358</v>
      </c>
      <c r="J2371" s="58">
        <v>0</v>
      </c>
    </row>
    <row r="2372" spans="2:10" x14ac:dyDescent="0.3">
      <c r="B2372" s="73"/>
      <c r="C2372" s="74"/>
      <c r="D2372" s="74">
        <v>8.6819005766598983E-2</v>
      </c>
      <c r="E2372" s="58">
        <v>0</v>
      </c>
      <c r="G2372" s="73"/>
      <c r="H2372" s="74"/>
      <c r="I2372" s="74">
        <v>1.149957743672358</v>
      </c>
      <c r="J2372" s="58">
        <f>$K$1344</f>
        <v>4</v>
      </c>
    </row>
    <row r="2373" spans="2:10" x14ac:dyDescent="0.3">
      <c r="B2373" s="73"/>
      <c r="C2373" s="74"/>
      <c r="D2373" s="74">
        <v>8.6819005766598983E-2</v>
      </c>
      <c r="E2373" s="58">
        <f>$F$1781</f>
        <v>261</v>
      </c>
      <c r="G2373" s="73"/>
      <c r="H2373" s="74"/>
      <c r="I2373" s="74">
        <v>1.1549592060406766</v>
      </c>
      <c r="J2373" s="58">
        <f>$K$1344</f>
        <v>4</v>
      </c>
    </row>
    <row r="2374" spans="2:10" x14ac:dyDescent="0.3">
      <c r="B2374" s="73"/>
      <c r="C2374" s="74"/>
      <c r="D2374" s="74">
        <v>9.2423690741435569E-2</v>
      </c>
      <c r="E2374" s="58">
        <f>$F$1781</f>
        <v>261</v>
      </c>
      <c r="G2374" s="73"/>
      <c r="H2374" s="74"/>
      <c r="I2374" s="74">
        <v>1.1549592060406766</v>
      </c>
      <c r="J2374" s="58">
        <v>0</v>
      </c>
    </row>
    <row r="2375" spans="2:10" x14ac:dyDescent="0.3">
      <c r="B2375" s="73"/>
      <c r="C2375" s="74"/>
      <c r="D2375" s="74">
        <v>9.2423690741435569E-2</v>
      </c>
      <c r="E2375" s="58">
        <v>0</v>
      </c>
      <c r="G2375" s="73"/>
      <c r="H2375" s="74"/>
      <c r="I2375" s="74">
        <v>1.1599606684089951</v>
      </c>
      <c r="J2375" s="58">
        <v>0</v>
      </c>
    </row>
    <row r="2376" spans="2:10" x14ac:dyDescent="0.3">
      <c r="B2376" s="73"/>
      <c r="C2376" s="74"/>
      <c r="D2376" s="74">
        <v>9.802837571627214E-2</v>
      </c>
      <c r="E2376" s="58">
        <v>0</v>
      </c>
      <c r="G2376" s="73"/>
      <c r="H2376" s="74"/>
      <c r="I2376" s="74">
        <v>1.1599606684089951</v>
      </c>
      <c r="J2376" s="58">
        <f>$K$1344</f>
        <v>4</v>
      </c>
    </row>
    <row r="2377" spans="2:10" x14ac:dyDescent="0.3">
      <c r="B2377" s="73"/>
      <c r="C2377" s="74"/>
      <c r="D2377" s="74">
        <v>9.802837571627214E-2</v>
      </c>
      <c r="E2377" s="58">
        <f>$F$1781</f>
        <v>261</v>
      </c>
      <c r="G2377" s="73"/>
      <c r="H2377" s="74"/>
      <c r="I2377" s="74">
        <v>1.1649621307773139</v>
      </c>
      <c r="J2377" s="58">
        <f>$K$1344</f>
        <v>4</v>
      </c>
    </row>
    <row r="2378" spans="2:10" x14ac:dyDescent="0.3">
      <c r="B2378" s="73"/>
      <c r="C2378" s="74"/>
      <c r="D2378" s="74">
        <v>0.10363306069110871</v>
      </c>
      <c r="E2378" s="58">
        <f>$F$1781</f>
        <v>261</v>
      </c>
      <c r="G2378" s="73"/>
      <c r="H2378" s="74"/>
      <c r="I2378" s="74">
        <v>1.1649621307773139</v>
      </c>
      <c r="J2378" s="58">
        <v>0</v>
      </c>
    </row>
    <row r="2379" spans="2:10" x14ac:dyDescent="0.3">
      <c r="B2379" s="73"/>
      <c r="C2379" s="74"/>
      <c r="D2379" s="74">
        <v>0.10363306069110871</v>
      </c>
      <c r="E2379" s="58">
        <v>0</v>
      </c>
      <c r="G2379" s="73"/>
      <c r="H2379" s="74"/>
      <c r="I2379" s="74">
        <v>1.1699635931456325</v>
      </c>
      <c r="J2379" s="58">
        <v>0</v>
      </c>
    </row>
    <row r="2380" spans="2:10" x14ac:dyDescent="0.3">
      <c r="B2380" s="73"/>
      <c r="C2380" s="74"/>
      <c r="D2380" s="74">
        <v>0.10923774566594528</v>
      </c>
      <c r="E2380" s="58">
        <v>0</v>
      </c>
      <c r="G2380" s="73"/>
      <c r="H2380" s="74"/>
      <c r="I2380" s="74">
        <v>1.1699635931456325</v>
      </c>
      <c r="J2380" s="58">
        <f>$K$1344</f>
        <v>4</v>
      </c>
    </row>
    <row r="2381" spans="2:10" x14ac:dyDescent="0.3">
      <c r="B2381" s="73"/>
      <c r="C2381" s="74"/>
      <c r="D2381" s="74">
        <v>0.10923774566594528</v>
      </c>
      <c r="E2381" s="58">
        <f>$F$1781</f>
        <v>261</v>
      </c>
      <c r="G2381" s="73"/>
      <c r="H2381" s="74"/>
      <c r="I2381" s="74">
        <v>1.1749650555139513</v>
      </c>
      <c r="J2381" s="58">
        <f>$K$1344</f>
        <v>4</v>
      </c>
    </row>
    <row r="2382" spans="2:10" x14ac:dyDescent="0.3">
      <c r="B2382" s="73"/>
      <c r="C2382" s="74"/>
      <c r="D2382" s="74">
        <v>0.11484243064078185</v>
      </c>
      <c r="E2382" s="58">
        <f>$F$1781</f>
        <v>261</v>
      </c>
      <c r="G2382" s="73"/>
      <c r="H2382" s="74"/>
      <c r="I2382" s="74">
        <v>1.1749650555139513</v>
      </c>
      <c r="J2382" s="58">
        <v>0</v>
      </c>
    </row>
    <row r="2383" spans="2:10" x14ac:dyDescent="0.3">
      <c r="B2383" s="73"/>
      <c r="C2383" s="74"/>
      <c r="D2383" s="74">
        <v>0.11484243064078185</v>
      </c>
      <c r="E2383" s="58">
        <v>0</v>
      </c>
      <c r="G2383" s="73"/>
      <c r="H2383" s="74"/>
      <c r="I2383" s="74">
        <v>1.1799665178822698</v>
      </c>
      <c r="J2383" s="58">
        <v>0</v>
      </c>
    </row>
    <row r="2384" spans="2:10" x14ac:dyDescent="0.3">
      <c r="B2384" s="73"/>
      <c r="C2384" s="74"/>
      <c r="D2384" s="74">
        <v>0.12044711561561842</v>
      </c>
      <c r="E2384" s="58">
        <v>0</v>
      </c>
      <c r="G2384" s="73"/>
      <c r="H2384" s="74"/>
      <c r="I2384" s="74">
        <v>1.1799665178822698</v>
      </c>
      <c r="J2384" s="58">
        <f>$K$1344</f>
        <v>4</v>
      </c>
    </row>
    <row r="2385" spans="2:10" x14ac:dyDescent="0.3">
      <c r="B2385" s="73"/>
      <c r="C2385" s="74"/>
      <c r="D2385" s="74">
        <v>0.12044711561561842</v>
      </c>
      <c r="E2385" s="58">
        <f>$F$1781</f>
        <v>261</v>
      </c>
      <c r="G2385" s="73"/>
      <c r="H2385" s="74"/>
      <c r="I2385" s="74">
        <v>1.1799665178822698</v>
      </c>
      <c r="J2385" s="58">
        <f>$K$1344</f>
        <v>4</v>
      </c>
    </row>
    <row r="2386" spans="2:10" x14ac:dyDescent="0.3">
      <c r="B2386" s="73"/>
      <c r="C2386" s="74"/>
      <c r="D2386" s="74">
        <v>0.12605180059045501</v>
      </c>
      <c r="E2386" s="58">
        <f>$F$1781</f>
        <v>261</v>
      </c>
      <c r="G2386" s="73"/>
      <c r="H2386" s="74"/>
      <c r="I2386" s="74">
        <v>1.1799665178822698</v>
      </c>
      <c r="J2386" s="58">
        <v>0</v>
      </c>
    </row>
    <row r="2387" spans="2:10" x14ac:dyDescent="0.3">
      <c r="B2387" s="73"/>
      <c r="C2387" s="74"/>
      <c r="D2387" s="74">
        <v>0.12605180059045501</v>
      </c>
      <c r="E2387" s="58">
        <v>0</v>
      </c>
      <c r="G2387" s="73"/>
      <c r="H2387" s="74"/>
      <c r="I2387" s="74"/>
      <c r="J2387" s="58"/>
    </row>
    <row r="2388" spans="2:10" x14ac:dyDescent="0.3">
      <c r="B2388" s="73"/>
      <c r="C2388" s="74"/>
      <c r="D2388" s="74">
        <v>0.13165648556529158</v>
      </c>
      <c r="E2388" s="58">
        <v>0</v>
      </c>
      <c r="G2388" s="73"/>
      <c r="H2388" s="74"/>
      <c r="I2388" s="74"/>
      <c r="J2388" s="58"/>
    </row>
    <row r="2389" spans="2:10" x14ac:dyDescent="0.3">
      <c r="B2389" s="73"/>
      <c r="C2389" s="74"/>
      <c r="D2389" s="74">
        <v>0.13165648556529158</v>
      </c>
      <c r="E2389" s="58">
        <f>$F$1781</f>
        <v>261</v>
      </c>
      <c r="G2389" s="73"/>
      <c r="H2389" s="74"/>
      <c r="I2389" s="74"/>
      <c r="J2389" s="58"/>
    </row>
    <row r="2390" spans="2:10" x14ac:dyDescent="0.3">
      <c r="B2390" s="73"/>
      <c r="C2390" s="74"/>
      <c r="D2390" s="74">
        <v>0.13726117054012815</v>
      </c>
      <c r="E2390" s="58">
        <f>$F$1781</f>
        <v>261</v>
      </c>
      <c r="G2390" s="73"/>
      <c r="H2390" s="74"/>
      <c r="I2390" s="74"/>
      <c r="J2390" s="58"/>
    </row>
    <row r="2391" spans="2:10" x14ac:dyDescent="0.3">
      <c r="B2391" s="73"/>
      <c r="C2391" s="74"/>
      <c r="D2391" s="74">
        <v>0.13726117054012815</v>
      </c>
      <c r="E2391" s="58">
        <v>0</v>
      </c>
      <c r="G2391" s="73"/>
      <c r="H2391" s="74"/>
      <c r="I2391" s="74"/>
      <c r="J2391" s="58"/>
    </row>
    <row r="2392" spans="2:10" x14ac:dyDescent="0.3">
      <c r="B2392" s="73"/>
      <c r="C2392" s="74"/>
      <c r="D2392" s="74">
        <v>0.14286585551496472</v>
      </c>
      <c r="E2392" s="58">
        <v>0</v>
      </c>
      <c r="G2392" s="73"/>
      <c r="H2392" s="74"/>
      <c r="I2392" s="74"/>
      <c r="J2392" s="58"/>
    </row>
    <row r="2393" spans="2:10" x14ac:dyDescent="0.3">
      <c r="B2393" s="73"/>
      <c r="C2393" s="74"/>
      <c r="D2393" s="74">
        <v>0.14286585551496472</v>
      </c>
      <c r="E2393" s="58">
        <f>$F$1781</f>
        <v>261</v>
      </c>
      <c r="G2393" s="73"/>
      <c r="H2393" s="74"/>
      <c r="I2393" s="74"/>
      <c r="J2393" s="58"/>
    </row>
    <row r="2394" spans="2:10" x14ac:dyDescent="0.3">
      <c r="B2394" s="73"/>
      <c r="C2394" s="74"/>
      <c r="D2394" s="74">
        <v>0.14847054048980129</v>
      </c>
      <c r="E2394" s="58">
        <f>$F$1781</f>
        <v>261</v>
      </c>
      <c r="G2394" s="73"/>
      <c r="H2394" s="74"/>
      <c r="I2394" s="74"/>
      <c r="J2394" s="58"/>
    </row>
    <row r="2395" spans="2:10" x14ac:dyDescent="0.3">
      <c r="B2395" s="73"/>
      <c r="C2395" s="74"/>
      <c r="D2395" s="74">
        <v>0.14847054048980129</v>
      </c>
      <c r="E2395" s="58">
        <v>0</v>
      </c>
      <c r="G2395" s="73"/>
      <c r="H2395" s="74"/>
      <c r="I2395" s="74"/>
      <c r="J2395" s="58"/>
    </row>
    <row r="2396" spans="2:10" x14ac:dyDescent="0.3">
      <c r="B2396" s="73"/>
      <c r="C2396" s="74"/>
      <c r="D2396" s="74">
        <v>0.15407522546463787</v>
      </c>
      <c r="E2396" s="58">
        <v>0</v>
      </c>
      <c r="G2396" s="73"/>
      <c r="H2396" s="74"/>
      <c r="I2396" s="74"/>
      <c r="J2396" s="58"/>
    </row>
    <row r="2397" spans="2:10" x14ac:dyDescent="0.3">
      <c r="B2397" s="73"/>
      <c r="C2397" s="74"/>
      <c r="D2397" s="74">
        <v>0.15407522546463787</v>
      </c>
      <c r="E2397" s="58">
        <f>$F$1781</f>
        <v>261</v>
      </c>
      <c r="G2397" s="73"/>
      <c r="H2397" s="74"/>
      <c r="I2397" s="74"/>
      <c r="J2397" s="58"/>
    </row>
    <row r="2398" spans="2:10" x14ac:dyDescent="0.3">
      <c r="B2398" s="73"/>
      <c r="C2398" s="74"/>
      <c r="D2398" s="74">
        <v>0.15967991043947444</v>
      </c>
      <c r="E2398" s="58">
        <f>$F$1781</f>
        <v>261</v>
      </c>
      <c r="G2398" s="73"/>
      <c r="H2398" s="74"/>
      <c r="I2398" s="74"/>
      <c r="J2398" s="58"/>
    </row>
    <row r="2399" spans="2:10" x14ac:dyDescent="0.3">
      <c r="B2399" s="73"/>
      <c r="C2399" s="74"/>
      <c r="D2399" s="74">
        <v>0.15967991043947444</v>
      </c>
      <c r="E2399" s="58">
        <v>0</v>
      </c>
      <c r="G2399" s="73"/>
      <c r="H2399" s="74"/>
      <c r="I2399" s="74"/>
      <c r="J2399" s="58"/>
    </row>
    <row r="2400" spans="2:10" x14ac:dyDescent="0.3">
      <c r="B2400" s="73"/>
      <c r="C2400" s="74"/>
      <c r="D2400" s="74">
        <v>0.16528459541431101</v>
      </c>
      <c r="E2400" s="58">
        <v>0</v>
      </c>
      <c r="G2400" s="73"/>
      <c r="H2400" s="74"/>
      <c r="I2400" s="74"/>
      <c r="J2400" s="58"/>
    </row>
    <row r="2401" spans="2:10" x14ac:dyDescent="0.3">
      <c r="B2401" s="73"/>
      <c r="C2401" s="74"/>
      <c r="D2401" s="74">
        <v>0.16528459541431101</v>
      </c>
      <c r="E2401" s="58">
        <f>$F$1781</f>
        <v>261</v>
      </c>
      <c r="G2401" s="73"/>
      <c r="H2401" s="74"/>
      <c r="I2401" s="74"/>
      <c r="J2401" s="58"/>
    </row>
    <row r="2402" spans="2:10" x14ac:dyDescent="0.3">
      <c r="B2402" s="73"/>
      <c r="C2402" s="74"/>
      <c r="D2402" s="74">
        <v>0.17088928038914758</v>
      </c>
      <c r="E2402" s="58">
        <f>$F$1781</f>
        <v>261</v>
      </c>
      <c r="G2402" s="73"/>
      <c r="H2402" s="74"/>
      <c r="I2402" s="74"/>
      <c r="J2402" s="58"/>
    </row>
    <row r="2403" spans="2:10" x14ac:dyDescent="0.3">
      <c r="B2403" s="73"/>
      <c r="C2403" s="74"/>
      <c r="D2403" s="74">
        <v>0.17088928038914758</v>
      </c>
      <c r="E2403" s="58">
        <v>0</v>
      </c>
      <c r="G2403" s="73"/>
      <c r="H2403" s="74"/>
      <c r="I2403" s="74"/>
      <c r="J2403" s="58"/>
    </row>
    <row r="2404" spans="2:10" x14ac:dyDescent="0.3">
      <c r="B2404" s="73"/>
      <c r="C2404" s="74"/>
      <c r="D2404" s="74">
        <v>0.17649396536398415</v>
      </c>
      <c r="E2404" s="58">
        <v>0</v>
      </c>
      <c r="G2404" s="73"/>
      <c r="H2404" s="74"/>
      <c r="I2404" s="74"/>
      <c r="J2404" s="58"/>
    </row>
    <row r="2405" spans="2:10" x14ac:dyDescent="0.3">
      <c r="B2405" s="73"/>
      <c r="C2405" s="74"/>
      <c r="D2405" s="74">
        <v>0.17649396536398415</v>
      </c>
      <c r="E2405" s="58">
        <f>$F$1781</f>
        <v>261</v>
      </c>
      <c r="G2405" s="73"/>
      <c r="H2405" s="74"/>
      <c r="I2405" s="74"/>
      <c r="J2405" s="58"/>
    </row>
    <row r="2406" spans="2:10" x14ac:dyDescent="0.3">
      <c r="B2406" s="73"/>
      <c r="C2406" s="74"/>
      <c r="D2406" s="74">
        <v>0.18209865033882072</v>
      </c>
      <c r="E2406" s="58">
        <f>$F$1781</f>
        <v>261</v>
      </c>
      <c r="G2406" s="73"/>
      <c r="H2406" s="74"/>
      <c r="I2406" s="74"/>
      <c r="J2406" s="58"/>
    </row>
    <row r="2407" spans="2:10" x14ac:dyDescent="0.3">
      <c r="B2407" s="73"/>
      <c r="C2407" s="74"/>
      <c r="D2407" s="74">
        <v>0.18209865033882072</v>
      </c>
      <c r="E2407" s="58">
        <v>0</v>
      </c>
      <c r="G2407" s="73"/>
      <c r="H2407" s="74"/>
      <c r="I2407" s="74"/>
      <c r="J2407" s="58"/>
    </row>
    <row r="2408" spans="2:10" x14ac:dyDescent="0.3">
      <c r="B2408" s="73"/>
      <c r="C2408" s="74"/>
      <c r="D2408" s="74">
        <v>0.18770333531365729</v>
      </c>
      <c r="E2408" s="58">
        <v>0</v>
      </c>
      <c r="G2408" s="73"/>
      <c r="H2408" s="74"/>
      <c r="I2408" s="74"/>
      <c r="J2408" s="58"/>
    </row>
    <row r="2409" spans="2:10" x14ac:dyDescent="0.3">
      <c r="B2409" s="73"/>
      <c r="C2409" s="74"/>
      <c r="D2409" s="74">
        <v>0.18770333531365729</v>
      </c>
      <c r="E2409" s="58">
        <f>$F$1781</f>
        <v>261</v>
      </c>
      <c r="G2409" s="73"/>
      <c r="H2409" s="74"/>
      <c r="I2409" s="74"/>
      <c r="J2409" s="58"/>
    </row>
    <row r="2410" spans="2:10" x14ac:dyDescent="0.3">
      <c r="B2410" s="73"/>
      <c r="C2410" s="74"/>
      <c r="D2410" s="74">
        <v>0.19330802028849386</v>
      </c>
      <c r="E2410" s="58">
        <f>$F$1781</f>
        <v>261</v>
      </c>
      <c r="G2410" s="73"/>
      <c r="H2410" s="74"/>
      <c r="I2410" s="74"/>
      <c r="J2410" s="58"/>
    </row>
    <row r="2411" spans="2:10" x14ac:dyDescent="0.3">
      <c r="B2411" s="73"/>
      <c r="C2411" s="74"/>
      <c r="D2411" s="74">
        <v>0.19330802028849386</v>
      </c>
      <c r="E2411" s="58">
        <v>0</v>
      </c>
      <c r="G2411" s="73"/>
      <c r="H2411" s="74"/>
      <c r="I2411" s="74"/>
      <c r="J2411" s="58"/>
    </row>
    <row r="2412" spans="2:10" x14ac:dyDescent="0.3">
      <c r="B2412" s="73"/>
      <c r="C2412" s="74"/>
      <c r="D2412" s="74">
        <v>0.19891270526333044</v>
      </c>
      <c r="E2412" s="58">
        <v>0</v>
      </c>
      <c r="G2412" s="73"/>
      <c r="H2412" s="74"/>
      <c r="I2412" s="74"/>
      <c r="J2412" s="58"/>
    </row>
    <row r="2413" spans="2:10" x14ac:dyDescent="0.3">
      <c r="B2413" s="73"/>
      <c r="C2413" s="74"/>
      <c r="D2413" s="74">
        <v>0.19891270526333044</v>
      </c>
      <c r="E2413" s="58">
        <f>$F$1781</f>
        <v>261</v>
      </c>
      <c r="G2413" s="73"/>
      <c r="H2413" s="74"/>
      <c r="I2413" s="74"/>
      <c r="J2413" s="58"/>
    </row>
    <row r="2414" spans="2:10" x14ac:dyDescent="0.3">
      <c r="B2414" s="73"/>
      <c r="C2414" s="74"/>
      <c r="D2414" s="74">
        <v>0.20451739023816703</v>
      </c>
      <c r="E2414" s="58">
        <f>$F$1781</f>
        <v>261</v>
      </c>
      <c r="G2414" s="73"/>
      <c r="H2414" s="74"/>
      <c r="I2414" s="74"/>
      <c r="J2414" s="58"/>
    </row>
    <row r="2415" spans="2:10" x14ac:dyDescent="0.3">
      <c r="B2415" s="73"/>
      <c r="C2415" s="74"/>
      <c r="D2415" s="74">
        <v>0.20451739023816703</v>
      </c>
      <c r="E2415" s="58">
        <v>0</v>
      </c>
      <c r="G2415" s="73"/>
      <c r="H2415" s="74"/>
      <c r="I2415" s="74"/>
      <c r="J2415" s="58"/>
    </row>
    <row r="2416" spans="2:10" x14ac:dyDescent="0.3">
      <c r="B2416" s="73"/>
      <c r="C2416" s="74"/>
      <c r="D2416" s="74">
        <v>0.21012207521300361</v>
      </c>
      <c r="E2416" s="58">
        <v>0</v>
      </c>
      <c r="G2416" s="73"/>
      <c r="H2416" s="74"/>
      <c r="I2416" s="74"/>
      <c r="J2416" s="58"/>
    </row>
    <row r="2417" spans="2:10" x14ac:dyDescent="0.3">
      <c r="B2417" s="73"/>
      <c r="C2417" s="74"/>
      <c r="D2417" s="74">
        <v>0.21012207521300361</v>
      </c>
      <c r="E2417" s="58">
        <f>$F$1781</f>
        <v>261</v>
      </c>
      <c r="G2417" s="73"/>
      <c r="H2417" s="74"/>
      <c r="I2417" s="74"/>
      <c r="J2417" s="58"/>
    </row>
    <row r="2418" spans="2:10" x14ac:dyDescent="0.3">
      <c r="B2418" s="73"/>
      <c r="C2418" s="74"/>
      <c r="D2418" s="74">
        <v>0.21572676018784018</v>
      </c>
      <c r="E2418" s="58">
        <f>$F$1781</f>
        <v>261</v>
      </c>
      <c r="G2418" s="73"/>
      <c r="H2418" s="74"/>
      <c r="I2418" s="74"/>
      <c r="J2418" s="58"/>
    </row>
    <row r="2419" spans="2:10" x14ac:dyDescent="0.3">
      <c r="B2419" s="73"/>
      <c r="C2419" s="74"/>
      <c r="D2419" s="74">
        <v>0.21572676018784018</v>
      </c>
      <c r="E2419" s="58">
        <v>0</v>
      </c>
      <c r="G2419" s="73"/>
      <c r="H2419" s="74"/>
      <c r="I2419" s="74"/>
      <c r="J2419" s="58"/>
    </row>
    <row r="2420" spans="2:10" x14ac:dyDescent="0.3">
      <c r="B2420" s="73"/>
      <c r="C2420" s="74"/>
      <c r="D2420" s="74">
        <v>0.22133144516267675</v>
      </c>
      <c r="E2420" s="58">
        <v>0</v>
      </c>
      <c r="G2420" s="73"/>
      <c r="H2420" s="74"/>
      <c r="I2420" s="74"/>
      <c r="J2420" s="58"/>
    </row>
    <row r="2421" spans="2:10" x14ac:dyDescent="0.3">
      <c r="B2421" s="73"/>
      <c r="C2421" s="74"/>
      <c r="D2421" s="74">
        <v>0.22133144516267675</v>
      </c>
      <c r="E2421" s="58">
        <f>$F$1781</f>
        <v>261</v>
      </c>
      <c r="G2421" s="73"/>
      <c r="H2421" s="74"/>
      <c r="I2421" s="74"/>
      <c r="J2421" s="58"/>
    </row>
    <row r="2422" spans="2:10" x14ac:dyDescent="0.3">
      <c r="B2422" s="73"/>
      <c r="C2422" s="74"/>
      <c r="D2422" s="74">
        <v>0.22693613013751332</v>
      </c>
      <c r="E2422" s="58">
        <f>$F$1781</f>
        <v>261</v>
      </c>
      <c r="G2422" s="73"/>
      <c r="H2422" s="74"/>
      <c r="I2422" s="74"/>
      <c r="J2422" s="58"/>
    </row>
    <row r="2423" spans="2:10" x14ac:dyDescent="0.3">
      <c r="B2423" s="73"/>
      <c r="C2423" s="74"/>
      <c r="D2423" s="74">
        <v>0.22693613013751332</v>
      </c>
      <c r="E2423" s="58">
        <v>0</v>
      </c>
      <c r="G2423" s="73"/>
      <c r="H2423" s="74"/>
      <c r="I2423" s="74"/>
      <c r="J2423" s="58"/>
    </row>
    <row r="2424" spans="2:10" x14ac:dyDescent="0.3">
      <c r="B2424" s="73"/>
      <c r="C2424" s="74"/>
      <c r="D2424" s="74">
        <v>0.23254081511234989</v>
      </c>
      <c r="E2424" s="58">
        <v>0</v>
      </c>
      <c r="G2424" s="73"/>
      <c r="H2424" s="74"/>
      <c r="I2424" s="74"/>
      <c r="J2424" s="58"/>
    </row>
    <row r="2425" spans="2:10" x14ac:dyDescent="0.3">
      <c r="B2425" s="73"/>
      <c r="C2425" s="74"/>
      <c r="D2425" s="74">
        <v>0.23254081511234989</v>
      </c>
      <c r="E2425" s="58">
        <f>$F$1781</f>
        <v>261</v>
      </c>
      <c r="G2425" s="73"/>
      <c r="H2425" s="74"/>
      <c r="I2425" s="74"/>
      <c r="J2425" s="58"/>
    </row>
    <row r="2426" spans="2:10" x14ac:dyDescent="0.3">
      <c r="B2426" s="73"/>
      <c r="C2426" s="74"/>
      <c r="D2426" s="74">
        <v>0.23814550008718646</v>
      </c>
      <c r="E2426" s="58">
        <f>$F$1781</f>
        <v>261</v>
      </c>
      <c r="G2426" s="73"/>
      <c r="H2426" s="74"/>
      <c r="I2426" s="74"/>
      <c r="J2426" s="58"/>
    </row>
    <row r="2427" spans="2:10" x14ac:dyDescent="0.3">
      <c r="B2427" s="73"/>
      <c r="C2427" s="74"/>
      <c r="D2427" s="74">
        <v>0.23814550008718646</v>
      </c>
      <c r="E2427" s="58">
        <v>0</v>
      </c>
      <c r="G2427" s="73"/>
      <c r="H2427" s="74"/>
      <c r="I2427" s="74"/>
      <c r="J2427" s="58"/>
    </row>
    <row r="2428" spans="2:10" x14ac:dyDescent="0.3">
      <c r="B2428" s="73"/>
      <c r="C2428" s="74"/>
      <c r="D2428" s="74">
        <v>0.24375018506202303</v>
      </c>
      <c r="E2428" s="58">
        <v>0</v>
      </c>
      <c r="G2428" s="73"/>
      <c r="H2428" s="74"/>
      <c r="I2428" s="74"/>
      <c r="J2428" s="58"/>
    </row>
    <row r="2429" spans="2:10" x14ac:dyDescent="0.3">
      <c r="B2429" s="73"/>
      <c r="C2429" s="74"/>
      <c r="D2429" s="74">
        <v>0.24375018506202303</v>
      </c>
      <c r="E2429" s="58">
        <f>$F$1781</f>
        <v>261</v>
      </c>
      <c r="G2429" s="73"/>
      <c r="H2429" s="74"/>
      <c r="I2429" s="74"/>
      <c r="J2429" s="58"/>
    </row>
    <row r="2430" spans="2:10" x14ac:dyDescent="0.3">
      <c r="B2430" s="73"/>
      <c r="C2430" s="74"/>
      <c r="D2430" s="74">
        <v>0.2493548700368596</v>
      </c>
      <c r="E2430" s="58">
        <f>$F$1781</f>
        <v>261</v>
      </c>
      <c r="G2430" s="73"/>
      <c r="H2430" s="74"/>
      <c r="I2430" s="74"/>
      <c r="J2430" s="58"/>
    </row>
    <row r="2431" spans="2:10" x14ac:dyDescent="0.3">
      <c r="B2431" s="73"/>
      <c r="C2431" s="74"/>
      <c r="D2431" s="74">
        <v>0.2493548700368596</v>
      </c>
      <c r="E2431" s="58">
        <v>0</v>
      </c>
      <c r="G2431" s="73"/>
      <c r="H2431" s="74"/>
      <c r="I2431" s="74"/>
      <c r="J2431" s="58"/>
    </row>
    <row r="2432" spans="2:10" x14ac:dyDescent="0.3">
      <c r="B2432" s="73"/>
      <c r="C2432" s="74"/>
      <c r="D2432" s="74">
        <v>0.2549595550116962</v>
      </c>
      <c r="E2432" s="58">
        <v>0</v>
      </c>
      <c r="G2432" s="73"/>
      <c r="H2432" s="74"/>
      <c r="I2432" s="74"/>
      <c r="J2432" s="58"/>
    </row>
    <row r="2433" spans="2:10" x14ac:dyDescent="0.3">
      <c r="B2433" s="73"/>
      <c r="C2433" s="74"/>
      <c r="D2433" s="74">
        <v>0.2549595550116962</v>
      </c>
      <c r="E2433" s="58">
        <f>$F$1781</f>
        <v>261</v>
      </c>
      <c r="G2433" s="73"/>
      <c r="H2433" s="74"/>
      <c r="I2433" s="74"/>
      <c r="J2433" s="58"/>
    </row>
    <row r="2434" spans="2:10" x14ac:dyDescent="0.3">
      <c r="B2434" s="73"/>
      <c r="C2434" s="74"/>
      <c r="D2434" s="74">
        <v>0.26056423998653278</v>
      </c>
      <c r="E2434" s="58">
        <f>$F$1781</f>
        <v>261</v>
      </c>
      <c r="G2434" s="73"/>
      <c r="H2434" s="74"/>
      <c r="I2434" s="74"/>
      <c r="J2434" s="58"/>
    </row>
    <row r="2435" spans="2:10" x14ac:dyDescent="0.3">
      <c r="B2435" s="73"/>
      <c r="C2435" s="74"/>
      <c r="D2435" s="74">
        <v>0.26056423998653278</v>
      </c>
      <c r="E2435" s="58">
        <v>0</v>
      </c>
      <c r="G2435" s="73"/>
      <c r="H2435" s="74"/>
      <c r="I2435" s="74"/>
      <c r="J2435" s="58"/>
    </row>
    <row r="2436" spans="2:10" x14ac:dyDescent="0.3">
      <c r="B2436" s="73"/>
      <c r="C2436" s="74"/>
      <c r="D2436" s="74">
        <v>0.26616892496136935</v>
      </c>
      <c r="E2436" s="58">
        <v>0</v>
      </c>
      <c r="G2436" s="73"/>
      <c r="H2436" s="74"/>
      <c r="I2436" s="74"/>
      <c r="J2436" s="58"/>
    </row>
    <row r="2437" spans="2:10" x14ac:dyDescent="0.3">
      <c r="B2437" s="73"/>
      <c r="C2437" s="74"/>
      <c r="D2437" s="74">
        <v>0.26616892496136935</v>
      </c>
      <c r="E2437" s="58">
        <f>$F$1781</f>
        <v>261</v>
      </c>
      <c r="G2437" s="73"/>
      <c r="H2437" s="74"/>
      <c r="I2437" s="74"/>
      <c r="J2437" s="58"/>
    </row>
    <row r="2438" spans="2:10" x14ac:dyDescent="0.3">
      <c r="B2438" s="73"/>
      <c r="C2438" s="74"/>
      <c r="D2438" s="74">
        <v>0.27177360993620592</v>
      </c>
      <c r="E2438" s="58">
        <f>$F$1781</f>
        <v>261</v>
      </c>
      <c r="G2438" s="73"/>
      <c r="H2438" s="74"/>
      <c r="I2438" s="74"/>
      <c r="J2438" s="58"/>
    </row>
    <row r="2439" spans="2:10" x14ac:dyDescent="0.3">
      <c r="B2439" s="73"/>
      <c r="C2439" s="74"/>
      <c r="D2439" s="74">
        <v>0.27177360993620592</v>
      </c>
      <c r="E2439" s="58">
        <v>0</v>
      </c>
      <c r="G2439" s="73"/>
      <c r="H2439" s="74"/>
      <c r="I2439" s="74"/>
      <c r="J2439" s="58"/>
    </row>
    <row r="2440" spans="2:10" x14ac:dyDescent="0.3">
      <c r="B2440" s="73"/>
      <c r="C2440" s="74"/>
      <c r="D2440" s="74">
        <v>0.27737829491104249</v>
      </c>
      <c r="E2440" s="58">
        <v>0</v>
      </c>
      <c r="G2440" s="73"/>
      <c r="H2440" s="74"/>
      <c r="I2440" s="74"/>
      <c r="J2440" s="58"/>
    </row>
    <row r="2441" spans="2:10" x14ac:dyDescent="0.3">
      <c r="B2441" s="73"/>
      <c r="C2441" s="74"/>
      <c r="D2441" s="74">
        <v>0.27737829491104249</v>
      </c>
      <c r="E2441" s="58">
        <f>$F$1781</f>
        <v>261</v>
      </c>
      <c r="G2441" s="73"/>
      <c r="H2441" s="74"/>
      <c r="I2441" s="74"/>
      <c r="J2441" s="58"/>
    </row>
    <row r="2442" spans="2:10" x14ac:dyDescent="0.3">
      <c r="B2442" s="73"/>
      <c r="C2442" s="74"/>
      <c r="D2442" s="74">
        <v>0.28298297988587906</v>
      </c>
      <c r="E2442" s="58">
        <f>$F$1781</f>
        <v>261</v>
      </c>
      <c r="G2442" s="73"/>
      <c r="H2442" s="74"/>
      <c r="I2442" s="74"/>
      <c r="J2442" s="58"/>
    </row>
    <row r="2443" spans="2:10" x14ac:dyDescent="0.3">
      <c r="B2443" s="73"/>
      <c r="C2443" s="74"/>
      <c r="D2443" s="74">
        <v>0.28298297988587906</v>
      </c>
      <c r="E2443" s="58">
        <v>0</v>
      </c>
      <c r="G2443" s="73"/>
      <c r="H2443" s="74"/>
      <c r="I2443" s="74"/>
      <c r="J2443" s="58"/>
    </row>
    <row r="2444" spans="2:10" x14ac:dyDescent="0.3">
      <c r="B2444" s="73"/>
      <c r="C2444" s="74"/>
      <c r="D2444" s="74">
        <v>0.28858766486071563</v>
      </c>
      <c r="E2444" s="58">
        <v>0</v>
      </c>
      <c r="G2444" s="73"/>
      <c r="H2444" s="74"/>
      <c r="I2444" s="74"/>
      <c r="J2444" s="58"/>
    </row>
    <row r="2445" spans="2:10" x14ac:dyDescent="0.3">
      <c r="B2445" s="73"/>
      <c r="C2445" s="74"/>
      <c r="D2445" s="74">
        <v>0.28858766486071563</v>
      </c>
      <c r="E2445" s="58">
        <f>$F$1781</f>
        <v>261</v>
      </c>
      <c r="G2445" s="73"/>
      <c r="H2445" s="74"/>
      <c r="I2445" s="74"/>
      <c r="J2445" s="58"/>
    </row>
    <row r="2446" spans="2:10" x14ac:dyDescent="0.3">
      <c r="B2446" s="73"/>
      <c r="C2446" s="74"/>
      <c r="D2446" s="74">
        <v>0.2941923498355522</v>
      </c>
      <c r="E2446" s="58">
        <f>$F$1781</f>
        <v>261</v>
      </c>
      <c r="G2446" s="73"/>
      <c r="H2446" s="74"/>
      <c r="I2446" s="74"/>
      <c r="J2446" s="58"/>
    </row>
    <row r="2447" spans="2:10" x14ac:dyDescent="0.3">
      <c r="B2447" s="73"/>
      <c r="C2447" s="74"/>
      <c r="D2447" s="74">
        <v>0.2941923498355522</v>
      </c>
      <c r="E2447" s="58">
        <v>0</v>
      </c>
      <c r="G2447" s="73"/>
      <c r="H2447" s="74"/>
      <c r="I2447" s="74"/>
      <c r="J2447" s="58"/>
    </row>
    <row r="2448" spans="2:10" x14ac:dyDescent="0.3">
      <c r="B2448" s="73"/>
      <c r="C2448" s="74"/>
      <c r="D2448" s="74">
        <v>0.29979703481038877</v>
      </c>
      <c r="E2448" s="58">
        <v>0</v>
      </c>
      <c r="G2448" s="73"/>
      <c r="H2448" s="74"/>
      <c r="I2448" s="74"/>
      <c r="J2448" s="58"/>
    </row>
    <row r="2449" spans="2:10" x14ac:dyDescent="0.3">
      <c r="B2449" s="73"/>
      <c r="C2449" s="74"/>
      <c r="D2449" s="74">
        <v>0.29979703481038877</v>
      </c>
      <c r="E2449" s="58">
        <f>$F$1781</f>
        <v>261</v>
      </c>
      <c r="G2449" s="73"/>
      <c r="H2449" s="74"/>
      <c r="I2449" s="74"/>
      <c r="J2449" s="58"/>
    </row>
    <row r="2450" spans="2:10" x14ac:dyDescent="0.3">
      <c r="B2450" s="73"/>
      <c r="C2450" s="74"/>
      <c r="D2450" s="74">
        <v>0.30540171978522535</v>
      </c>
      <c r="E2450" s="58">
        <f>$F$1781</f>
        <v>261</v>
      </c>
      <c r="G2450" s="73"/>
      <c r="H2450" s="74"/>
      <c r="I2450" s="74"/>
      <c r="J2450" s="58"/>
    </row>
    <row r="2451" spans="2:10" x14ac:dyDescent="0.3">
      <c r="B2451" s="73"/>
      <c r="C2451" s="74"/>
      <c r="D2451" s="74">
        <v>0.30540171978522535</v>
      </c>
      <c r="E2451" s="58">
        <v>0</v>
      </c>
      <c r="G2451" s="73"/>
      <c r="H2451" s="74"/>
      <c r="I2451" s="74"/>
      <c r="J2451" s="58"/>
    </row>
    <row r="2452" spans="2:10" x14ac:dyDescent="0.3">
      <c r="B2452" s="73"/>
      <c r="C2452" s="74"/>
      <c r="D2452" s="74">
        <v>0.31100640476006192</v>
      </c>
      <c r="E2452" s="58">
        <v>0</v>
      </c>
      <c r="G2452" s="73"/>
      <c r="H2452" s="74"/>
      <c r="I2452" s="74"/>
      <c r="J2452" s="58"/>
    </row>
    <row r="2453" spans="2:10" x14ac:dyDescent="0.3">
      <c r="B2453" s="73"/>
      <c r="C2453" s="74"/>
      <c r="D2453" s="74">
        <v>0.31100640476006192</v>
      </c>
      <c r="E2453" s="58">
        <f>$F$1781</f>
        <v>261</v>
      </c>
      <c r="G2453" s="73"/>
      <c r="H2453" s="74"/>
      <c r="I2453" s="74"/>
      <c r="J2453" s="58"/>
    </row>
    <row r="2454" spans="2:10" x14ac:dyDescent="0.3">
      <c r="B2454" s="73"/>
      <c r="C2454" s="74"/>
      <c r="D2454" s="74">
        <v>0.31661108973489849</v>
      </c>
      <c r="E2454" s="58">
        <f>$F$1781</f>
        <v>261</v>
      </c>
      <c r="G2454" s="73"/>
      <c r="H2454" s="74"/>
      <c r="I2454" s="74"/>
      <c r="J2454" s="58"/>
    </row>
    <row r="2455" spans="2:10" x14ac:dyDescent="0.3">
      <c r="B2455" s="73"/>
      <c r="C2455" s="74"/>
      <c r="D2455" s="74">
        <v>0.31661108973489849</v>
      </c>
      <c r="E2455" s="58">
        <v>0</v>
      </c>
      <c r="G2455" s="73"/>
      <c r="H2455" s="74"/>
      <c r="I2455" s="74"/>
      <c r="J2455" s="58"/>
    </row>
    <row r="2456" spans="2:10" x14ac:dyDescent="0.3">
      <c r="B2456" s="73"/>
      <c r="C2456" s="74"/>
      <c r="D2456" s="74">
        <v>0.31915867381436969</v>
      </c>
      <c r="E2456" s="58">
        <v>0</v>
      </c>
      <c r="G2456" s="73"/>
      <c r="H2456" s="74"/>
      <c r="I2456" s="74"/>
      <c r="J2456" s="58"/>
    </row>
    <row r="2457" spans="2:10" x14ac:dyDescent="0.3">
      <c r="B2457" s="73"/>
      <c r="C2457" s="74"/>
      <c r="D2457" s="74">
        <v>0.31915867381436969</v>
      </c>
      <c r="E2457" s="58">
        <f>$F$1781</f>
        <v>261</v>
      </c>
      <c r="G2457" s="73"/>
      <c r="H2457" s="74"/>
      <c r="I2457" s="74"/>
      <c r="J2457" s="58"/>
    </row>
    <row r="2458" spans="2:10" x14ac:dyDescent="0.3">
      <c r="B2458" s="73"/>
      <c r="C2458" s="74"/>
      <c r="D2458" s="74">
        <v>0.31915867381436969</v>
      </c>
      <c r="E2458" s="58">
        <f>$F$1781</f>
        <v>261</v>
      </c>
      <c r="G2458" s="73"/>
      <c r="H2458" s="74"/>
      <c r="I2458" s="74"/>
      <c r="J2458" s="58"/>
    </row>
    <row r="2459" spans="2:10" x14ac:dyDescent="0.3">
      <c r="B2459" s="73"/>
      <c r="C2459" s="74"/>
      <c r="D2459" s="74">
        <v>0.31915867381436969</v>
      </c>
      <c r="E2459" s="58">
        <v>0</v>
      </c>
      <c r="G2459" s="73"/>
      <c r="H2459" s="74"/>
      <c r="I2459" s="74"/>
      <c r="J2459" s="58"/>
    </row>
    <row r="2460" spans="2:10" x14ac:dyDescent="0.3">
      <c r="B2460" s="73"/>
      <c r="C2460" s="74"/>
      <c r="D2460" s="74">
        <v>0.31915867381436969</v>
      </c>
      <c r="E2460" s="58">
        <v>0</v>
      </c>
      <c r="G2460" s="73"/>
      <c r="H2460" s="74"/>
      <c r="I2460" s="74"/>
      <c r="J2460" s="58"/>
    </row>
    <row r="2461" spans="2:10" x14ac:dyDescent="0.3">
      <c r="B2461" s="73"/>
      <c r="C2461" s="74"/>
      <c r="D2461" s="74">
        <v>0.31915867381436969</v>
      </c>
      <c r="E2461" s="58">
        <f>$F$1782</f>
        <v>61</v>
      </c>
      <c r="G2461" s="73"/>
      <c r="H2461" s="74"/>
      <c r="I2461" s="74"/>
      <c r="J2461" s="58"/>
    </row>
    <row r="2462" spans="2:10" x14ac:dyDescent="0.3">
      <c r="B2462" s="73"/>
      <c r="C2462" s="74"/>
      <c r="D2462" s="74">
        <v>0.32476335878920626</v>
      </c>
      <c r="E2462" s="58">
        <f>$F$1782</f>
        <v>61</v>
      </c>
      <c r="G2462" s="73"/>
      <c r="H2462" s="74"/>
      <c r="I2462" s="74"/>
      <c r="J2462" s="58"/>
    </row>
    <row r="2463" spans="2:10" x14ac:dyDescent="0.3">
      <c r="B2463" s="73"/>
      <c r="C2463" s="74"/>
      <c r="D2463" s="74">
        <v>0.32476335878920626</v>
      </c>
      <c r="E2463" s="58">
        <v>0</v>
      </c>
      <c r="G2463" s="73"/>
      <c r="H2463" s="74"/>
      <c r="I2463" s="74"/>
      <c r="J2463" s="58"/>
    </row>
    <row r="2464" spans="2:10" x14ac:dyDescent="0.3">
      <c r="B2464" s="73"/>
      <c r="C2464" s="74"/>
      <c r="D2464" s="74">
        <v>0.33036804376404283</v>
      </c>
      <c r="E2464" s="58">
        <v>0</v>
      </c>
      <c r="G2464" s="73"/>
      <c r="H2464" s="74"/>
      <c r="I2464" s="74"/>
      <c r="J2464" s="58"/>
    </row>
    <row r="2465" spans="2:10" x14ac:dyDescent="0.3">
      <c r="B2465" s="73"/>
      <c r="C2465" s="74"/>
      <c r="D2465" s="74">
        <v>0.33036804376404283</v>
      </c>
      <c r="E2465" s="58">
        <f>$F$1782</f>
        <v>61</v>
      </c>
      <c r="G2465" s="73"/>
      <c r="H2465" s="74"/>
      <c r="I2465" s="74"/>
      <c r="J2465" s="58"/>
    </row>
    <row r="2466" spans="2:10" x14ac:dyDescent="0.3">
      <c r="B2466" s="73"/>
      <c r="C2466" s="74"/>
      <c r="D2466" s="74">
        <v>0.3359727287388794</v>
      </c>
      <c r="E2466" s="58">
        <f>$F$1782</f>
        <v>61</v>
      </c>
      <c r="G2466" s="73"/>
      <c r="H2466" s="74"/>
      <c r="I2466" s="74"/>
      <c r="J2466" s="58"/>
    </row>
    <row r="2467" spans="2:10" x14ac:dyDescent="0.3">
      <c r="B2467" s="73"/>
      <c r="C2467" s="74"/>
      <c r="D2467" s="74">
        <v>0.3359727287388794</v>
      </c>
      <c r="E2467" s="58">
        <v>0</v>
      </c>
      <c r="G2467" s="73"/>
      <c r="H2467" s="74"/>
      <c r="I2467" s="74"/>
      <c r="J2467" s="58"/>
    </row>
    <row r="2468" spans="2:10" x14ac:dyDescent="0.3">
      <c r="B2468" s="73"/>
      <c r="C2468" s="74"/>
      <c r="D2468" s="74">
        <v>0.34157741371371597</v>
      </c>
      <c r="E2468" s="58">
        <v>0</v>
      </c>
      <c r="G2468" s="73"/>
      <c r="H2468" s="74"/>
      <c r="I2468" s="74"/>
      <c r="J2468" s="58"/>
    </row>
    <row r="2469" spans="2:10" x14ac:dyDescent="0.3">
      <c r="B2469" s="73"/>
      <c r="C2469" s="74"/>
      <c r="D2469" s="74">
        <v>0.34157741371371597</v>
      </c>
      <c r="E2469" s="58">
        <f>$F$1782</f>
        <v>61</v>
      </c>
      <c r="G2469" s="73"/>
      <c r="H2469" s="74"/>
      <c r="I2469" s="74"/>
      <c r="J2469" s="58"/>
    </row>
    <row r="2470" spans="2:10" x14ac:dyDescent="0.3">
      <c r="B2470" s="73"/>
      <c r="C2470" s="74"/>
      <c r="D2470" s="74">
        <v>0.34718209868855254</v>
      </c>
      <c r="E2470" s="58">
        <f>$F$1782</f>
        <v>61</v>
      </c>
      <c r="G2470" s="73"/>
      <c r="H2470" s="74"/>
      <c r="I2470" s="74"/>
      <c r="J2470" s="58"/>
    </row>
    <row r="2471" spans="2:10" x14ac:dyDescent="0.3">
      <c r="B2471" s="73"/>
      <c r="C2471" s="74"/>
      <c r="D2471" s="74">
        <v>0.34718209868855254</v>
      </c>
      <c r="E2471" s="58">
        <v>0</v>
      </c>
      <c r="G2471" s="73"/>
      <c r="H2471" s="74"/>
      <c r="I2471" s="74"/>
      <c r="J2471" s="58"/>
    </row>
    <row r="2472" spans="2:10" x14ac:dyDescent="0.3">
      <c r="B2472" s="73"/>
      <c r="C2472" s="74"/>
      <c r="D2472" s="74">
        <v>0.35278678366338911</v>
      </c>
      <c r="E2472" s="58">
        <v>0</v>
      </c>
      <c r="G2472" s="73"/>
      <c r="H2472" s="74"/>
      <c r="I2472" s="74"/>
      <c r="J2472" s="58"/>
    </row>
    <row r="2473" spans="2:10" x14ac:dyDescent="0.3">
      <c r="B2473" s="73"/>
      <c r="C2473" s="74"/>
      <c r="D2473" s="74">
        <v>0.35278678366338911</v>
      </c>
      <c r="E2473" s="58">
        <f>$F$1782</f>
        <v>61</v>
      </c>
      <c r="G2473" s="73"/>
      <c r="H2473" s="74"/>
      <c r="I2473" s="74"/>
      <c r="J2473" s="58"/>
    </row>
    <row r="2474" spans="2:10" x14ac:dyDescent="0.3">
      <c r="B2474" s="73"/>
      <c r="C2474" s="74"/>
      <c r="D2474" s="74">
        <v>0.35839146863822569</v>
      </c>
      <c r="E2474" s="58">
        <f>$F$1782</f>
        <v>61</v>
      </c>
      <c r="G2474" s="73"/>
      <c r="H2474" s="74"/>
      <c r="I2474" s="74"/>
      <c r="J2474" s="58"/>
    </row>
    <row r="2475" spans="2:10" x14ac:dyDescent="0.3">
      <c r="B2475" s="73"/>
      <c r="C2475" s="74"/>
      <c r="D2475" s="74">
        <v>0.35839146863822569</v>
      </c>
      <c r="E2475" s="58">
        <v>0</v>
      </c>
      <c r="G2475" s="73"/>
      <c r="H2475" s="74"/>
      <c r="I2475" s="74"/>
      <c r="J2475" s="58"/>
    </row>
    <row r="2476" spans="2:10" x14ac:dyDescent="0.3">
      <c r="B2476" s="73"/>
      <c r="C2476" s="74"/>
      <c r="D2476" s="74">
        <v>0.36399615361306226</v>
      </c>
      <c r="E2476" s="58">
        <v>0</v>
      </c>
      <c r="G2476" s="73"/>
      <c r="H2476" s="74"/>
      <c r="I2476" s="74"/>
      <c r="J2476" s="58"/>
    </row>
    <row r="2477" spans="2:10" x14ac:dyDescent="0.3">
      <c r="B2477" s="73"/>
      <c r="C2477" s="74"/>
      <c r="D2477" s="74">
        <v>0.36399615361306226</v>
      </c>
      <c r="E2477" s="58">
        <f>$F$1782</f>
        <v>61</v>
      </c>
      <c r="G2477" s="73"/>
      <c r="H2477" s="74"/>
      <c r="I2477" s="74"/>
      <c r="J2477" s="58"/>
    </row>
    <row r="2478" spans="2:10" x14ac:dyDescent="0.3">
      <c r="B2478" s="73"/>
      <c r="C2478" s="74"/>
      <c r="D2478" s="74">
        <v>0.36960083858789883</v>
      </c>
      <c r="E2478" s="58">
        <f>$F$1782</f>
        <v>61</v>
      </c>
      <c r="G2478" s="73"/>
      <c r="H2478" s="74"/>
      <c r="I2478" s="74"/>
      <c r="J2478" s="58"/>
    </row>
    <row r="2479" spans="2:10" x14ac:dyDescent="0.3">
      <c r="B2479" s="73"/>
      <c r="C2479" s="74"/>
      <c r="D2479" s="74">
        <v>0.36960083858789883</v>
      </c>
      <c r="E2479" s="58">
        <v>0</v>
      </c>
      <c r="G2479" s="73"/>
      <c r="H2479" s="74"/>
      <c r="I2479" s="74"/>
      <c r="J2479" s="58"/>
    </row>
    <row r="2480" spans="2:10" x14ac:dyDescent="0.3">
      <c r="B2480" s="73"/>
      <c r="C2480" s="74"/>
      <c r="D2480" s="74">
        <v>0.3752055235627354</v>
      </c>
      <c r="E2480" s="58">
        <v>0</v>
      </c>
      <c r="G2480" s="73"/>
      <c r="H2480" s="74"/>
      <c r="I2480" s="74"/>
      <c r="J2480" s="58"/>
    </row>
    <row r="2481" spans="2:10" x14ac:dyDescent="0.3">
      <c r="B2481" s="73"/>
      <c r="C2481" s="74"/>
      <c r="D2481" s="74">
        <v>0.3752055235627354</v>
      </c>
      <c r="E2481" s="58">
        <f>$F$1782</f>
        <v>61</v>
      </c>
      <c r="G2481" s="73"/>
      <c r="H2481" s="74"/>
      <c r="I2481" s="74"/>
      <c r="J2481" s="58"/>
    </row>
    <row r="2482" spans="2:10" x14ac:dyDescent="0.3">
      <c r="B2482" s="73"/>
      <c r="C2482" s="74"/>
      <c r="D2482" s="74">
        <v>0.38081020853757197</v>
      </c>
      <c r="E2482" s="58">
        <f>$F$1782</f>
        <v>61</v>
      </c>
      <c r="G2482" s="73"/>
      <c r="H2482" s="74"/>
      <c r="I2482" s="74"/>
      <c r="J2482" s="58"/>
    </row>
    <row r="2483" spans="2:10" x14ac:dyDescent="0.3">
      <c r="B2483" s="73"/>
      <c r="C2483" s="74"/>
      <c r="D2483" s="74">
        <v>0.38081020853757197</v>
      </c>
      <c r="E2483" s="58">
        <v>0</v>
      </c>
      <c r="G2483" s="73"/>
      <c r="H2483" s="74"/>
      <c r="I2483" s="74"/>
      <c r="J2483" s="58"/>
    </row>
    <row r="2484" spans="2:10" x14ac:dyDescent="0.3">
      <c r="B2484" s="73"/>
      <c r="C2484" s="74"/>
      <c r="D2484" s="74">
        <v>0.38641489351240854</v>
      </c>
      <c r="E2484" s="58">
        <v>0</v>
      </c>
      <c r="G2484" s="73"/>
      <c r="H2484" s="74"/>
      <c r="I2484" s="74"/>
      <c r="J2484" s="58"/>
    </row>
    <row r="2485" spans="2:10" x14ac:dyDescent="0.3">
      <c r="B2485" s="73"/>
      <c r="C2485" s="74"/>
      <c r="D2485" s="74">
        <v>0.38641489351240854</v>
      </c>
      <c r="E2485" s="58">
        <f>$F$1782</f>
        <v>61</v>
      </c>
      <c r="G2485" s="73"/>
      <c r="H2485" s="74"/>
      <c r="I2485" s="74"/>
      <c r="J2485" s="58"/>
    </row>
    <row r="2486" spans="2:10" x14ac:dyDescent="0.3">
      <c r="B2486" s="73"/>
      <c r="C2486" s="74"/>
      <c r="D2486" s="74">
        <v>0.39201957848724511</v>
      </c>
      <c r="E2486" s="58">
        <f>$F$1782</f>
        <v>61</v>
      </c>
      <c r="G2486" s="73"/>
      <c r="H2486" s="74"/>
      <c r="I2486" s="74"/>
      <c r="J2486" s="58"/>
    </row>
    <row r="2487" spans="2:10" x14ac:dyDescent="0.3">
      <c r="B2487" s="73"/>
      <c r="C2487" s="74"/>
      <c r="D2487" s="74">
        <v>0.39201957848724511</v>
      </c>
      <c r="E2487" s="58">
        <v>0</v>
      </c>
      <c r="G2487" s="73"/>
      <c r="H2487" s="74"/>
      <c r="I2487" s="74"/>
      <c r="J2487" s="58"/>
    </row>
    <row r="2488" spans="2:10" x14ac:dyDescent="0.3">
      <c r="B2488" s="73"/>
      <c r="C2488" s="74"/>
      <c r="D2488" s="74">
        <v>0.39762426346208168</v>
      </c>
      <c r="E2488" s="58">
        <v>0</v>
      </c>
      <c r="G2488" s="73"/>
      <c r="H2488" s="74"/>
      <c r="I2488" s="74"/>
      <c r="J2488" s="58"/>
    </row>
    <row r="2489" spans="2:10" x14ac:dyDescent="0.3">
      <c r="B2489" s="73"/>
      <c r="C2489" s="74"/>
      <c r="D2489" s="74">
        <v>0.39762426346208168</v>
      </c>
      <c r="E2489" s="58">
        <f>$F$1782</f>
        <v>61</v>
      </c>
      <c r="G2489" s="73"/>
      <c r="H2489" s="74"/>
      <c r="I2489" s="74"/>
      <c r="J2489" s="58"/>
    </row>
    <row r="2490" spans="2:10" x14ac:dyDescent="0.3">
      <c r="B2490" s="73"/>
      <c r="C2490" s="74"/>
      <c r="D2490" s="74">
        <v>0.40322894843691826</v>
      </c>
      <c r="E2490" s="58">
        <f>$F$1782</f>
        <v>61</v>
      </c>
      <c r="G2490" s="73"/>
      <c r="H2490" s="74"/>
      <c r="I2490" s="74"/>
      <c r="J2490" s="58"/>
    </row>
    <row r="2491" spans="2:10" x14ac:dyDescent="0.3">
      <c r="B2491" s="73"/>
      <c r="C2491" s="74"/>
      <c r="D2491" s="74">
        <v>0.40322894843691826</v>
      </c>
      <c r="E2491" s="58">
        <v>0</v>
      </c>
      <c r="G2491" s="73"/>
      <c r="H2491" s="74"/>
      <c r="I2491" s="74"/>
      <c r="J2491" s="58"/>
    </row>
    <row r="2492" spans="2:10" x14ac:dyDescent="0.3">
      <c r="B2492" s="73"/>
      <c r="C2492" s="74"/>
      <c r="D2492" s="74">
        <v>0.40883363341175483</v>
      </c>
      <c r="E2492" s="58">
        <v>0</v>
      </c>
      <c r="G2492" s="73"/>
      <c r="H2492" s="74"/>
      <c r="I2492" s="74"/>
      <c r="J2492" s="58"/>
    </row>
    <row r="2493" spans="2:10" x14ac:dyDescent="0.3">
      <c r="B2493" s="73"/>
      <c r="C2493" s="74"/>
      <c r="D2493" s="74">
        <v>0.40883363341175483</v>
      </c>
      <c r="E2493" s="58">
        <f>$F$1782</f>
        <v>61</v>
      </c>
      <c r="G2493" s="73"/>
      <c r="H2493" s="74"/>
      <c r="I2493" s="74"/>
      <c r="J2493" s="58"/>
    </row>
    <row r="2494" spans="2:10" x14ac:dyDescent="0.3">
      <c r="B2494" s="73"/>
      <c r="C2494" s="74"/>
      <c r="D2494" s="74">
        <v>0.4144383183865914</v>
      </c>
      <c r="E2494" s="58">
        <f>$F$1782</f>
        <v>61</v>
      </c>
      <c r="G2494" s="73"/>
      <c r="H2494" s="74"/>
      <c r="I2494" s="74"/>
      <c r="J2494" s="58"/>
    </row>
    <row r="2495" spans="2:10" x14ac:dyDescent="0.3">
      <c r="B2495" s="73"/>
      <c r="C2495" s="74"/>
      <c r="D2495" s="74">
        <v>0.4144383183865914</v>
      </c>
      <c r="E2495" s="58">
        <v>0</v>
      </c>
      <c r="G2495" s="73"/>
      <c r="H2495" s="74"/>
      <c r="I2495" s="74"/>
      <c r="J2495" s="58"/>
    </row>
    <row r="2496" spans="2:10" x14ac:dyDescent="0.3">
      <c r="B2496" s="73"/>
      <c r="C2496" s="74"/>
      <c r="D2496" s="74">
        <v>0.42004300336142797</v>
      </c>
      <c r="E2496" s="58">
        <v>0</v>
      </c>
      <c r="G2496" s="73"/>
      <c r="H2496" s="74"/>
      <c r="I2496" s="74"/>
      <c r="J2496" s="58"/>
    </row>
    <row r="2497" spans="2:10" x14ac:dyDescent="0.3">
      <c r="B2497" s="73"/>
      <c r="C2497" s="74"/>
      <c r="D2497" s="74">
        <v>0.42004300336142797</v>
      </c>
      <c r="E2497" s="58">
        <f>$F$1782</f>
        <v>61</v>
      </c>
      <c r="G2497" s="73"/>
      <c r="H2497" s="74"/>
      <c r="I2497" s="74"/>
      <c r="J2497" s="58"/>
    </row>
    <row r="2498" spans="2:10" x14ac:dyDescent="0.3">
      <c r="B2498" s="73"/>
      <c r="C2498" s="74"/>
      <c r="D2498" s="74">
        <v>0.42564768833626454</v>
      </c>
      <c r="E2498" s="58">
        <f>$F$1782</f>
        <v>61</v>
      </c>
      <c r="G2498" s="73"/>
      <c r="H2498" s="74"/>
      <c r="I2498" s="74"/>
      <c r="J2498" s="58"/>
    </row>
    <row r="2499" spans="2:10" x14ac:dyDescent="0.3">
      <c r="B2499" s="73"/>
      <c r="C2499" s="74"/>
      <c r="D2499" s="74">
        <v>0.42564768833626454</v>
      </c>
      <c r="E2499" s="58">
        <v>0</v>
      </c>
      <c r="G2499" s="73"/>
      <c r="H2499" s="74"/>
      <c r="I2499" s="74"/>
      <c r="J2499" s="58"/>
    </row>
    <row r="2500" spans="2:10" x14ac:dyDescent="0.3">
      <c r="B2500" s="73"/>
      <c r="C2500" s="74"/>
      <c r="D2500" s="74">
        <v>0.43125237331110111</v>
      </c>
      <c r="E2500" s="58">
        <v>0</v>
      </c>
      <c r="G2500" s="73"/>
      <c r="H2500" s="74"/>
      <c r="I2500" s="74"/>
      <c r="J2500" s="58"/>
    </row>
    <row r="2501" spans="2:10" x14ac:dyDescent="0.3">
      <c r="B2501" s="73"/>
      <c r="C2501" s="74"/>
      <c r="D2501" s="74">
        <v>0.43125237331110111</v>
      </c>
      <c r="E2501" s="58">
        <f>$F$1782</f>
        <v>61</v>
      </c>
      <c r="G2501" s="73"/>
      <c r="H2501" s="74"/>
      <c r="I2501" s="74"/>
      <c r="J2501" s="58"/>
    </row>
    <row r="2502" spans="2:10" x14ac:dyDescent="0.3">
      <c r="B2502" s="73"/>
      <c r="C2502" s="74"/>
      <c r="D2502" s="74">
        <v>0.43685705828593768</v>
      </c>
      <c r="E2502" s="58">
        <f>$F$1782</f>
        <v>61</v>
      </c>
      <c r="G2502" s="73"/>
      <c r="H2502" s="74"/>
      <c r="I2502" s="74"/>
      <c r="J2502" s="58"/>
    </row>
    <row r="2503" spans="2:10" x14ac:dyDescent="0.3">
      <c r="B2503" s="73"/>
      <c r="C2503" s="74"/>
      <c r="D2503" s="74">
        <v>0.43685705828593768</v>
      </c>
      <c r="E2503" s="58">
        <v>0</v>
      </c>
      <c r="G2503" s="73"/>
      <c r="H2503" s="74"/>
      <c r="I2503" s="74"/>
      <c r="J2503" s="58"/>
    </row>
    <row r="2504" spans="2:10" x14ac:dyDescent="0.3">
      <c r="B2504" s="73"/>
      <c r="C2504" s="74"/>
      <c r="D2504" s="74">
        <v>0.44246174326077425</v>
      </c>
      <c r="E2504" s="58">
        <v>0</v>
      </c>
      <c r="G2504" s="73"/>
      <c r="H2504" s="74"/>
      <c r="I2504" s="74"/>
      <c r="J2504" s="58"/>
    </row>
    <row r="2505" spans="2:10" x14ac:dyDescent="0.3">
      <c r="B2505" s="73"/>
      <c r="C2505" s="74"/>
      <c r="D2505" s="74">
        <v>0.44246174326077425</v>
      </c>
      <c r="E2505" s="58">
        <f>$F$1782</f>
        <v>61</v>
      </c>
      <c r="G2505" s="73"/>
      <c r="H2505" s="74"/>
      <c r="I2505" s="74"/>
      <c r="J2505" s="58"/>
    </row>
    <row r="2506" spans="2:10" x14ac:dyDescent="0.3">
      <c r="B2506" s="73"/>
      <c r="C2506" s="74"/>
      <c r="D2506" s="74">
        <v>0.44806642823561083</v>
      </c>
      <c r="E2506" s="58">
        <f>$F$1782</f>
        <v>61</v>
      </c>
      <c r="G2506" s="73"/>
      <c r="H2506" s="74"/>
      <c r="I2506" s="74"/>
      <c r="J2506" s="58"/>
    </row>
    <row r="2507" spans="2:10" x14ac:dyDescent="0.3">
      <c r="B2507" s="73"/>
      <c r="C2507" s="74"/>
      <c r="D2507" s="74">
        <v>0.44806642823561083</v>
      </c>
      <c r="E2507" s="58">
        <v>0</v>
      </c>
      <c r="G2507" s="73"/>
      <c r="H2507" s="74"/>
      <c r="I2507" s="74"/>
      <c r="J2507" s="58"/>
    </row>
    <row r="2508" spans="2:10" x14ac:dyDescent="0.3">
      <c r="B2508" s="73"/>
      <c r="C2508" s="74"/>
      <c r="D2508" s="74">
        <v>0.4536711132104474</v>
      </c>
      <c r="E2508" s="58">
        <v>0</v>
      </c>
      <c r="G2508" s="73"/>
      <c r="H2508" s="74"/>
      <c r="I2508" s="74"/>
      <c r="J2508" s="58"/>
    </row>
    <row r="2509" spans="2:10" x14ac:dyDescent="0.3">
      <c r="B2509" s="73"/>
      <c r="C2509" s="74"/>
      <c r="D2509" s="74">
        <v>0.4536711132104474</v>
      </c>
      <c r="E2509" s="58">
        <f>$F$1782</f>
        <v>61</v>
      </c>
      <c r="G2509" s="73"/>
      <c r="H2509" s="74"/>
      <c r="I2509" s="74"/>
      <c r="J2509" s="58"/>
    </row>
    <row r="2510" spans="2:10" x14ac:dyDescent="0.3">
      <c r="B2510" s="73"/>
      <c r="C2510" s="74"/>
      <c r="D2510" s="74">
        <v>0.45927579818528397</v>
      </c>
      <c r="E2510" s="58">
        <f>$F$1782</f>
        <v>61</v>
      </c>
      <c r="G2510" s="73"/>
      <c r="H2510" s="74"/>
      <c r="I2510" s="74"/>
      <c r="J2510" s="58"/>
    </row>
    <row r="2511" spans="2:10" x14ac:dyDescent="0.3">
      <c r="B2511" s="73"/>
      <c r="C2511" s="74"/>
      <c r="D2511" s="74">
        <v>0.45927579818528397</v>
      </c>
      <c r="E2511" s="58">
        <v>0</v>
      </c>
      <c r="G2511" s="73"/>
      <c r="H2511" s="74"/>
      <c r="I2511" s="74"/>
      <c r="J2511" s="58"/>
    </row>
    <row r="2512" spans="2:10" x14ac:dyDescent="0.3">
      <c r="B2512" s="73"/>
      <c r="C2512" s="74"/>
      <c r="D2512" s="74">
        <v>0.46488048316012054</v>
      </c>
      <c r="E2512" s="58">
        <v>0</v>
      </c>
      <c r="G2512" s="73"/>
      <c r="H2512" s="74"/>
      <c r="I2512" s="74"/>
      <c r="J2512" s="58"/>
    </row>
    <row r="2513" spans="2:10" x14ac:dyDescent="0.3">
      <c r="B2513" s="73"/>
      <c r="C2513" s="74"/>
      <c r="D2513" s="74">
        <v>0.46488048316012054</v>
      </c>
      <c r="E2513" s="58">
        <f>$F$1782</f>
        <v>61</v>
      </c>
      <c r="G2513" s="73"/>
      <c r="H2513" s="74"/>
      <c r="I2513" s="74"/>
      <c r="J2513" s="58"/>
    </row>
    <row r="2514" spans="2:10" x14ac:dyDescent="0.3">
      <c r="B2514" s="73"/>
      <c r="C2514" s="74"/>
      <c r="D2514" s="74">
        <v>0.47048516813495711</v>
      </c>
      <c r="E2514" s="58">
        <f>$F$1782</f>
        <v>61</v>
      </c>
      <c r="G2514" s="73"/>
      <c r="H2514" s="74"/>
      <c r="I2514" s="74"/>
      <c r="J2514" s="58"/>
    </row>
    <row r="2515" spans="2:10" x14ac:dyDescent="0.3">
      <c r="B2515" s="73"/>
      <c r="C2515" s="74"/>
      <c r="D2515" s="74">
        <v>0.47048516813495711</v>
      </c>
      <c r="E2515" s="58">
        <v>0</v>
      </c>
      <c r="G2515" s="73"/>
      <c r="H2515" s="74"/>
      <c r="I2515" s="74"/>
      <c r="J2515" s="58"/>
    </row>
    <row r="2516" spans="2:10" x14ac:dyDescent="0.3">
      <c r="B2516" s="73"/>
      <c r="C2516" s="74"/>
      <c r="D2516" s="74">
        <v>0.47608985310979368</v>
      </c>
      <c r="E2516" s="58">
        <v>0</v>
      </c>
      <c r="G2516" s="73"/>
      <c r="H2516" s="74"/>
      <c r="I2516" s="74"/>
      <c r="J2516" s="58"/>
    </row>
    <row r="2517" spans="2:10" x14ac:dyDescent="0.3">
      <c r="B2517" s="73"/>
      <c r="C2517" s="74"/>
      <c r="D2517" s="74">
        <v>0.47608985310979368</v>
      </c>
      <c r="E2517" s="58">
        <f>$F$1782</f>
        <v>61</v>
      </c>
      <c r="G2517" s="73"/>
      <c r="H2517" s="74"/>
      <c r="I2517" s="74"/>
      <c r="J2517" s="58"/>
    </row>
    <row r="2518" spans="2:10" x14ac:dyDescent="0.3">
      <c r="B2518" s="73"/>
      <c r="C2518" s="74"/>
      <c r="D2518" s="74">
        <v>0.48169453808463025</v>
      </c>
      <c r="E2518" s="58">
        <f>$F$1782</f>
        <v>61</v>
      </c>
      <c r="G2518" s="73"/>
      <c r="H2518" s="74"/>
      <c r="I2518" s="74"/>
      <c r="J2518" s="58"/>
    </row>
    <row r="2519" spans="2:10" x14ac:dyDescent="0.3">
      <c r="B2519" s="73"/>
      <c r="C2519" s="74"/>
      <c r="D2519" s="74">
        <v>0.48169453808463025</v>
      </c>
      <c r="E2519" s="58">
        <v>0</v>
      </c>
      <c r="G2519" s="73"/>
      <c r="H2519" s="74"/>
      <c r="I2519" s="74"/>
      <c r="J2519" s="58"/>
    </row>
    <row r="2520" spans="2:10" x14ac:dyDescent="0.3">
      <c r="B2520" s="73"/>
      <c r="C2520" s="74"/>
      <c r="D2520" s="74">
        <v>0.48729922305946682</v>
      </c>
      <c r="E2520" s="58">
        <v>0</v>
      </c>
      <c r="G2520" s="73"/>
      <c r="H2520" s="74"/>
      <c r="I2520" s="74"/>
      <c r="J2520" s="58"/>
    </row>
    <row r="2521" spans="2:10" x14ac:dyDescent="0.3">
      <c r="B2521" s="73"/>
      <c r="C2521" s="74"/>
      <c r="D2521" s="74">
        <v>0.48729922305946682</v>
      </c>
      <c r="E2521" s="58">
        <f>$F$1782</f>
        <v>61</v>
      </c>
      <c r="G2521" s="73"/>
      <c r="H2521" s="74"/>
      <c r="I2521" s="74"/>
      <c r="J2521" s="58"/>
    </row>
    <row r="2522" spans="2:10" x14ac:dyDescent="0.3">
      <c r="B2522" s="73"/>
      <c r="C2522" s="74"/>
      <c r="D2522" s="74">
        <v>0.4929039080343034</v>
      </c>
      <c r="E2522" s="58">
        <f>$F$1782</f>
        <v>61</v>
      </c>
      <c r="G2522" s="73"/>
      <c r="H2522" s="74"/>
      <c r="I2522" s="74"/>
      <c r="J2522" s="58"/>
    </row>
    <row r="2523" spans="2:10" x14ac:dyDescent="0.3">
      <c r="B2523" s="73"/>
      <c r="C2523" s="74"/>
      <c r="D2523" s="74">
        <v>0.4929039080343034</v>
      </c>
      <c r="E2523" s="58">
        <v>0</v>
      </c>
      <c r="G2523" s="73"/>
      <c r="H2523" s="74"/>
      <c r="I2523" s="74"/>
      <c r="J2523" s="58"/>
    </row>
    <row r="2524" spans="2:10" x14ac:dyDescent="0.3">
      <c r="B2524" s="73"/>
      <c r="C2524" s="74"/>
      <c r="D2524" s="74">
        <v>0.49850859300913997</v>
      </c>
      <c r="E2524" s="58">
        <v>0</v>
      </c>
      <c r="G2524" s="73"/>
      <c r="H2524" s="74"/>
      <c r="I2524" s="74"/>
      <c r="J2524" s="58"/>
    </row>
    <row r="2525" spans="2:10" x14ac:dyDescent="0.3">
      <c r="B2525" s="73"/>
      <c r="C2525" s="74"/>
      <c r="D2525" s="74">
        <v>0.49850859300913997</v>
      </c>
      <c r="E2525" s="58">
        <f>$F$1782</f>
        <v>61</v>
      </c>
      <c r="G2525" s="73"/>
      <c r="H2525" s="74"/>
      <c r="I2525" s="74"/>
      <c r="J2525" s="58"/>
    </row>
    <row r="2526" spans="2:10" x14ac:dyDescent="0.3">
      <c r="B2526" s="73"/>
      <c r="C2526" s="74"/>
      <c r="D2526" s="74">
        <v>0.50411327798397654</v>
      </c>
      <c r="E2526" s="58">
        <f>$F$1782</f>
        <v>61</v>
      </c>
      <c r="G2526" s="73"/>
      <c r="H2526" s="74"/>
      <c r="I2526" s="74"/>
      <c r="J2526" s="58"/>
    </row>
    <row r="2527" spans="2:10" x14ac:dyDescent="0.3">
      <c r="B2527" s="73"/>
      <c r="C2527" s="74"/>
      <c r="D2527" s="74">
        <v>0.50411327798397654</v>
      </c>
      <c r="E2527" s="58">
        <v>0</v>
      </c>
      <c r="G2527" s="73"/>
      <c r="H2527" s="74"/>
      <c r="I2527" s="74"/>
      <c r="J2527" s="58"/>
    </row>
    <row r="2528" spans="2:10" x14ac:dyDescent="0.3">
      <c r="B2528" s="73"/>
      <c r="C2528" s="74"/>
      <c r="D2528" s="74">
        <v>0.50971796295881311</v>
      </c>
      <c r="E2528" s="58">
        <v>0</v>
      </c>
      <c r="G2528" s="73"/>
      <c r="H2528" s="74"/>
      <c r="I2528" s="74"/>
      <c r="J2528" s="58"/>
    </row>
    <row r="2529" spans="2:10" x14ac:dyDescent="0.3">
      <c r="B2529" s="73"/>
      <c r="C2529" s="74"/>
      <c r="D2529" s="74">
        <v>0.50971796295881311</v>
      </c>
      <c r="E2529" s="58">
        <f>$F$1782</f>
        <v>61</v>
      </c>
      <c r="G2529" s="73"/>
      <c r="H2529" s="74"/>
      <c r="I2529" s="74"/>
      <c r="J2529" s="58"/>
    </row>
    <row r="2530" spans="2:10" x14ac:dyDescent="0.3">
      <c r="B2530" s="73"/>
      <c r="C2530" s="74"/>
      <c r="D2530" s="74">
        <v>0.51532264793364968</v>
      </c>
      <c r="E2530" s="58">
        <f>$F$1782</f>
        <v>61</v>
      </c>
      <c r="G2530" s="73"/>
      <c r="H2530" s="74"/>
      <c r="I2530" s="74"/>
      <c r="J2530" s="58"/>
    </row>
    <row r="2531" spans="2:10" x14ac:dyDescent="0.3">
      <c r="B2531" s="73"/>
      <c r="C2531" s="74"/>
      <c r="D2531" s="74">
        <v>0.51532264793364968</v>
      </c>
      <c r="E2531" s="58">
        <v>0</v>
      </c>
      <c r="G2531" s="73"/>
      <c r="H2531" s="74"/>
      <c r="I2531" s="74"/>
      <c r="J2531" s="58"/>
    </row>
    <row r="2532" spans="2:10" x14ac:dyDescent="0.3">
      <c r="B2532" s="73"/>
      <c r="C2532" s="74"/>
      <c r="D2532" s="74">
        <v>0.52092733290848625</v>
      </c>
      <c r="E2532" s="58">
        <v>0</v>
      </c>
      <c r="G2532" s="73"/>
      <c r="H2532" s="74"/>
      <c r="I2532" s="74"/>
      <c r="J2532" s="58"/>
    </row>
    <row r="2533" spans="2:10" x14ac:dyDescent="0.3">
      <c r="B2533" s="73"/>
      <c r="C2533" s="74"/>
      <c r="D2533" s="74">
        <v>0.52092733290848625</v>
      </c>
      <c r="E2533" s="58">
        <f>$F$1782</f>
        <v>61</v>
      </c>
      <c r="G2533" s="73"/>
      <c r="H2533" s="74"/>
      <c r="I2533" s="74"/>
      <c r="J2533" s="58"/>
    </row>
    <row r="2534" spans="2:10" x14ac:dyDescent="0.3">
      <c r="B2534" s="73"/>
      <c r="C2534" s="74"/>
      <c r="D2534" s="74">
        <v>0.52653201788332282</v>
      </c>
      <c r="E2534" s="58">
        <f>$F$1782</f>
        <v>61</v>
      </c>
      <c r="G2534" s="73"/>
      <c r="H2534" s="74"/>
      <c r="I2534" s="74"/>
      <c r="J2534" s="58"/>
    </row>
    <row r="2535" spans="2:10" x14ac:dyDescent="0.3">
      <c r="B2535" s="73"/>
      <c r="C2535" s="74"/>
      <c r="D2535" s="74">
        <v>0.52653201788332282</v>
      </c>
      <c r="E2535" s="58">
        <v>0</v>
      </c>
      <c r="G2535" s="73"/>
      <c r="H2535" s="74"/>
      <c r="I2535" s="74"/>
      <c r="J2535" s="58"/>
    </row>
    <row r="2536" spans="2:10" x14ac:dyDescent="0.3">
      <c r="B2536" s="73"/>
      <c r="C2536" s="74"/>
      <c r="D2536" s="74">
        <v>0.53213670285815939</v>
      </c>
      <c r="E2536" s="58">
        <v>0</v>
      </c>
      <c r="G2536" s="73"/>
      <c r="H2536" s="74"/>
      <c r="I2536" s="74"/>
      <c r="J2536" s="58"/>
    </row>
    <row r="2537" spans="2:10" x14ac:dyDescent="0.3">
      <c r="B2537" s="73"/>
      <c r="C2537" s="74"/>
      <c r="D2537" s="74">
        <v>0.53213670285815939</v>
      </c>
      <c r="E2537" s="58">
        <f>$F$1782</f>
        <v>61</v>
      </c>
      <c r="G2537" s="73"/>
      <c r="H2537" s="74"/>
      <c r="I2537" s="74"/>
      <c r="J2537" s="58"/>
    </row>
    <row r="2538" spans="2:10" x14ac:dyDescent="0.3">
      <c r="B2538" s="73"/>
      <c r="C2538" s="74"/>
      <c r="D2538" s="74">
        <v>0.53774138783299597</v>
      </c>
      <c r="E2538" s="58">
        <f>$F$1782</f>
        <v>61</v>
      </c>
      <c r="G2538" s="73"/>
      <c r="H2538" s="74"/>
      <c r="I2538" s="74"/>
      <c r="J2538" s="58"/>
    </row>
    <row r="2539" spans="2:10" x14ac:dyDescent="0.3">
      <c r="B2539" s="73"/>
      <c r="C2539" s="74"/>
      <c r="D2539" s="74">
        <v>0.53774138783299597</v>
      </c>
      <c r="E2539" s="58">
        <v>0</v>
      </c>
      <c r="G2539" s="73"/>
      <c r="H2539" s="74"/>
      <c r="I2539" s="74"/>
      <c r="J2539" s="58"/>
    </row>
    <row r="2540" spans="2:10" x14ac:dyDescent="0.3">
      <c r="B2540" s="73"/>
      <c r="C2540" s="74"/>
      <c r="D2540" s="74">
        <v>0.54334607280783254</v>
      </c>
      <c r="E2540" s="58">
        <v>0</v>
      </c>
      <c r="G2540" s="73"/>
      <c r="H2540" s="74"/>
      <c r="I2540" s="74"/>
      <c r="J2540" s="58"/>
    </row>
    <row r="2541" spans="2:10" x14ac:dyDescent="0.3">
      <c r="B2541" s="73"/>
      <c r="C2541" s="74"/>
      <c r="D2541" s="74">
        <v>0.54334607280783254</v>
      </c>
      <c r="E2541" s="58">
        <f>$F$1782</f>
        <v>61</v>
      </c>
      <c r="G2541" s="73"/>
      <c r="H2541" s="74"/>
      <c r="I2541" s="74"/>
      <c r="J2541" s="58"/>
    </row>
    <row r="2542" spans="2:10" x14ac:dyDescent="0.3">
      <c r="B2542" s="73"/>
      <c r="C2542" s="74"/>
      <c r="D2542" s="74">
        <v>0.54895075778266911</v>
      </c>
      <c r="E2542" s="58">
        <f>$F$1782</f>
        <v>61</v>
      </c>
      <c r="G2542" s="73"/>
      <c r="H2542" s="74"/>
      <c r="I2542" s="74"/>
      <c r="J2542" s="58"/>
    </row>
    <row r="2543" spans="2:10" x14ac:dyDescent="0.3">
      <c r="B2543" s="73"/>
      <c r="C2543" s="74"/>
      <c r="D2543" s="74">
        <v>0.54895075778266911</v>
      </c>
      <c r="E2543" s="58">
        <v>0</v>
      </c>
      <c r="G2543" s="73"/>
      <c r="H2543" s="74"/>
      <c r="I2543" s="74"/>
      <c r="J2543" s="58"/>
    </row>
    <row r="2544" spans="2:10" x14ac:dyDescent="0.3">
      <c r="B2544" s="73"/>
      <c r="C2544" s="74"/>
      <c r="D2544" s="74">
        <v>0.55455544275750568</v>
      </c>
      <c r="E2544" s="58">
        <v>0</v>
      </c>
      <c r="G2544" s="73"/>
      <c r="H2544" s="74"/>
      <c r="I2544" s="74"/>
      <c r="J2544" s="58"/>
    </row>
    <row r="2545" spans="2:10" x14ac:dyDescent="0.3">
      <c r="B2545" s="73"/>
      <c r="C2545" s="74"/>
      <c r="D2545" s="74">
        <v>0.55455544275750568</v>
      </c>
      <c r="E2545" s="58">
        <f>$F$1782</f>
        <v>61</v>
      </c>
      <c r="G2545" s="73"/>
      <c r="H2545" s="74"/>
      <c r="I2545" s="74"/>
      <c r="J2545" s="58"/>
    </row>
    <row r="2546" spans="2:10" ht="15" thickBot="1" x14ac:dyDescent="0.35">
      <c r="B2546" s="73"/>
      <c r="C2546" s="74"/>
      <c r="D2546" s="74">
        <v>0.56016012773234225</v>
      </c>
      <c r="E2546" s="58">
        <f>$F$1782</f>
        <v>61</v>
      </c>
      <c r="G2546" s="75"/>
      <c r="H2546" s="76"/>
      <c r="I2546" s="76"/>
      <c r="J2546" s="59"/>
    </row>
    <row r="2547" spans="2:10" x14ac:dyDescent="0.3">
      <c r="B2547" s="73"/>
      <c r="C2547" s="74"/>
      <c r="D2547" s="74">
        <v>0.56016012773234225</v>
      </c>
      <c r="E2547" s="58">
        <v>0</v>
      </c>
    </row>
    <row r="2548" spans="2:10" x14ac:dyDescent="0.3">
      <c r="B2548" s="73"/>
      <c r="C2548" s="74"/>
      <c r="D2548" s="74">
        <v>0.56576481270717882</v>
      </c>
      <c r="E2548" s="58">
        <v>0</v>
      </c>
    </row>
    <row r="2549" spans="2:10" x14ac:dyDescent="0.3">
      <c r="B2549" s="73"/>
      <c r="C2549" s="74"/>
      <c r="D2549" s="74">
        <v>0.56576481270717882</v>
      </c>
      <c r="E2549" s="58">
        <f>$F$1782</f>
        <v>61</v>
      </c>
    </row>
    <row r="2550" spans="2:10" x14ac:dyDescent="0.3">
      <c r="B2550" s="73"/>
      <c r="C2550" s="74"/>
      <c r="D2550" s="74">
        <v>0.57136949768201539</v>
      </c>
      <c r="E2550" s="58">
        <f>$F$1782</f>
        <v>61</v>
      </c>
    </row>
    <row r="2551" spans="2:10" x14ac:dyDescent="0.3">
      <c r="B2551" s="73"/>
      <c r="C2551" s="74"/>
      <c r="D2551" s="74">
        <v>0.57136949768201539</v>
      </c>
      <c r="E2551" s="58">
        <v>0</v>
      </c>
    </row>
    <row r="2552" spans="2:10" x14ac:dyDescent="0.3">
      <c r="B2552" s="73"/>
      <c r="C2552" s="74"/>
      <c r="D2552" s="74">
        <v>0.57391708176148659</v>
      </c>
      <c r="E2552" s="58">
        <v>0</v>
      </c>
    </row>
    <row r="2553" spans="2:10" x14ac:dyDescent="0.3">
      <c r="B2553" s="73"/>
      <c r="C2553" s="74"/>
      <c r="D2553" s="74">
        <v>0.57391708176148659</v>
      </c>
      <c r="E2553" s="58">
        <f>$F$1782</f>
        <v>61</v>
      </c>
    </row>
    <row r="2554" spans="2:10" x14ac:dyDescent="0.3">
      <c r="B2554" s="73"/>
      <c r="C2554" s="74"/>
      <c r="D2554" s="74">
        <v>0.57391708176148659</v>
      </c>
      <c r="E2554" s="58">
        <f>$F$1782</f>
        <v>61</v>
      </c>
    </row>
    <row r="2555" spans="2:10" x14ac:dyDescent="0.3">
      <c r="B2555" s="73"/>
      <c r="C2555" s="74"/>
      <c r="D2555" s="74">
        <v>0.57391708176148659</v>
      </c>
      <c r="E2555" s="58">
        <v>0</v>
      </c>
    </row>
    <row r="2556" spans="2:10" x14ac:dyDescent="0.3">
      <c r="B2556" s="73"/>
      <c r="C2556" s="74"/>
      <c r="D2556" s="74">
        <v>0.57391708176148659</v>
      </c>
      <c r="E2556" s="58">
        <v>0</v>
      </c>
    </row>
    <row r="2557" spans="2:10" x14ac:dyDescent="0.3">
      <c r="B2557" s="73"/>
      <c r="C2557" s="74"/>
      <c r="D2557" s="74">
        <v>0.57391708176148659</v>
      </c>
      <c r="E2557" s="58">
        <f>$F$1783</f>
        <v>13</v>
      </c>
    </row>
    <row r="2558" spans="2:10" x14ac:dyDescent="0.3">
      <c r="B2558" s="73"/>
      <c r="C2558" s="74"/>
      <c r="D2558" s="74">
        <v>0.57952176673632316</v>
      </c>
      <c r="E2558" s="58">
        <f>$F$1783</f>
        <v>13</v>
      </c>
    </row>
    <row r="2559" spans="2:10" x14ac:dyDescent="0.3">
      <c r="B2559" s="73"/>
      <c r="C2559" s="74"/>
      <c r="D2559" s="74">
        <v>0.57952176673632316</v>
      </c>
      <c r="E2559" s="58">
        <v>0</v>
      </c>
    </row>
    <row r="2560" spans="2:10" x14ac:dyDescent="0.3">
      <c r="B2560" s="73"/>
      <c r="C2560" s="74"/>
      <c r="D2560" s="74">
        <v>0.58512645171115973</v>
      </c>
      <c r="E2560" s="58">
        <v>0</v>
      </c>
    </row>
    <row r="2561" spans="2:5" x14ac:dyDescent="0.3">
      <c r="B2561" s="73"/>
      <c r="C2561" s="74"/>
      <c r="D2561" s="74">
        <v>0.58512645171115973</v>
      </c>
      <c r="E2561" s="58">
        <f>$F$1783</f>
        <v>13</v>
      </c>
    </row>
    <row r="2562" spans="2:5" x14ac:dyDescent="0.3">
      <c r="B2562" s="73"/>
      <c r="C2562" s="74"/>
      <c r="D2562" s="74">
        <v>0.59073113668599631</v>
      </c>
      <c r="E2562" s="58">
        <f>$F$1783</f>
        <v>13</v>
      </c>
    </row>
    <row r="2563" spans="2:5" x14ac:dyDescent="0.3">
      <c r="B2563" s="73"/>
      <c r="C2563" s="74"/>
      <c r="D2563" s="74">
        <v>0.59073113668599631</v>
      </c>
      <c r="E2563" s="58">
        <v>0</v>
      </c>
    </row>
    <row r="2564" spans="2:5" x14ac:dyDescent="0.3">
      <c r="B2564" s="73"/>
      <c r="C2564" s="74"/>
      <c r="D2564" s="74">
        <v>0.59633582166083288</v>
      </c>
      <c r="E2564" s="58">
        <v>0</v>
      </c>
    </row>
    <row r="2565" spans="2:5" x14ac:dyDescent="0.3">
      <c r="B2565" s="73"/>
      <c r="C2565" s="74"/>
      <c r="D2565" s="74">
        <v>0.59633582166083288</v>
      </c>
      <c r="E2565" s="58">
        <f>$F$1783</f>
        <v>13</v>
      </c>
    </row>
    <row r="2566" spans="2:5" x14ac:dyDescent="0.3">
      <c r="B2566" s="73"/>
      <c r="C2566" s="74"/>
      <c r="D2566" s="74">
        <v>0.60194050663566945</v>
      </c>
      <c r="E2566" s="58">
        <f>$F$1783</f>
        <v>13</v>
      </c>
    </row>
    <row r="2567" spans="2:5" x14ac:dyDescent="0.3">
      <c r="B2567" s="73"/>
      <c r="C2567" s="74"/>
      <c r="D2567" s="74">
        <v>0.60194050663566945</v>
      </c>
      <c r="E2567" s="58">
        <v>0</v>
      </c>
    </row>
    <row r="2568" spans="2:5" x14ac:dyDescent="0.3">
      <c r="B2568" s="73"/>
      <c r="C2568" s="74"/>
      <c r="D2568" s="74">
        <v>0.60754519161050602</v>
      </c>
      <c r="E2568" s="58">
        <v>0</v>
      </c>
    </row>
    <row r="2569" spans="2:5" x14ac:dyDescent="0.3">
      <c r="B2569" s="73"/>
      <c r="C2569" s="74"/>
      <c r="D2569" s="74">
        <v>0.60754519161050602</v>
      </c>
      <c r="E2569" s="58">
        <f>$F$1783</f>
        <v>13</v>
      </c>
    </row>
    <row r="2570" spans="2:5" x14ac:dyDescent="0.3">
      <c r="B2570" s="73"/>
      <c r="C2570" s="74"/>
      <c r="D2570" s="74">
        <v>0.61314987658534259</v>
      </c>
      <c r="E2570" s="58">
        <f>$F$1783</f>
        <v>13</v>
      </c>
    </row>
    <row r="2571" spans="2:5" x14ac:dyDescent="0.3">
      <c r="B2571" s="73"/>
      <c r="C2571" s="74"/>
      <c r="D2571" s="74">
        <v>0.61314987658534259</v>
      </c>
      <c r="E2571" s="58">
        <v>0</v>
      </c>
    </row>
    <row r="2572" spans="2:5" x14ac:dyDescent="0.3">
      <c r="B2572" s="73"/>
      <c r="C2572" s="74"/>
      <c r="D2572" s="74">
        <v>0.61875456156017916</v>
      </c>
      <c r="E2572" s="58">
        <v>0</v>
      </c>
    </row>
    <row r="2573" spans="2:5" x14ac:dyDescent="0.3">
      <c r="B2573" s="73"/>
      <c r="C2573" s="74"/>
      <c r="D2573" s="74">
        <v>0.61875456156017916</v>
      </c>
      <c r="E2573" s="58">
        <f>$F$1783</f>
        <v>13</v>
      </c>
    </row>
    <row r="2574" spans="2:5" x14ac:dyDescent="0.3">
      <c r="B2574" s="73"/>
      <c r="C2574" s="74"/>
      <c r="D2574" s="74">
        <v>0.62435924653501573</v>
      </c>
      <c r="E2574" s="58">
        <f>$F$1783</f>
        <v>13</v>
      </c>
    </row>
    <row r="2575" spans="2:5" x14ac:dyDescent="0.3">
      <c r="B2575" s="73"/>
      <c r="C2575" s="74"/>
      <c r="D2575" s="74">
        <v>0.62435924653501573</v>
      </c>
      <c r="E2575" s="58">
        <v>0</v>
      </c>
    </row>
    <row r="2576" spans="2:5" x14ac:dyDescent="0.3">
      <c r="B2576" s="73"/>
      <c r="C2576" s="74"/>
      <c r="D2576" s="74">
        <v>0.6299639315098523</v>
      </c>
      <c r="E2576" s="58">
        <v>0</v>
      </c>
    </row>
    <row r="2577" spans="2:5" x14ac:dyDescent="0.3">
      <c r="B2577" s="73"/>
      <c r="C2577" s="74"/>
      <c r="D2577" s="74">
        <v>0.6299639315098523</v>
      </c>
      <c r="E2577" s="58">
        <f>$F$1783</f>
        <v>13</v>
      </c>
    </row>
    <row r="2578" spans="2:5" x14ac:dyDescent="0.3">
      <c r="B2578" s="73"/>
      <c r="C2578" s="74"/>
      <c r="D2578" s="74">
        <v>0.63556861648468888</v>
      </c>
      <c r="E2578" s="58">
        <f>$F$1783</f>
        <v>13</v>
      </c>
    </row>
    <row r="2579" spans="2:5" x14ac:dyDescent="0.3">
      <c r="B2579" s="73"/>
      <c r="C2579" s="74"/>
      <c r="D2579" s="74">
        <v>0.63556861648468888</v>
      </c>
      <c r="E2579" s="58">
        <v>0</v>
      </c>
    </row>
    <row r="2580" spans="2:5" x14ac:dyDescent="0.3">
      <c r="B2580" s="73"/>
      <c r="C2580" s="74"/>
      <c r="D2580" s="74">
        <v>0.64117330145952545</v>
      </c>
      <c r="E2580" s="58">
        <v>0</v>
      </c>
    </row>
    <row r="2581" spans="2:5" x14ac:dyDescent="0.3">
      <c r="B2581" s="73"/>
      <c r="C2581" s="74"/>
      <c r="D2581" s="74">
        <v>0.64117330145952545</v>
      </c>
      <c r="E2581" s="58">
        <f>$F$1783</f>
        <v>13</v>
      </c>
    </row>
    <row r="2582" spans="2:5" x14ac:dyDescent="0.3">
      <c r="B2582" s="73"/>
      <c r="C2582" s="74"/>
      <c r="D2582" s="74">
        <v>0.64677798643436202</v>
      </c>
      <c r="E2582" s="58">
        <f>$F$1783</f>
        <v>13</v>
      </c>
    </row>
    <row r="2583" spans="2:5" x14ac:dyDescent="0.3">
      <c r="B2583" s="73"/>
      <c r="C2583" s="74"/>
      <c r="D2583" s="74">
        <v>0.64677798643436202</v>
      </c>
      <c r="E2583" s="58">
        <v>0</v>
      </c>
    </row>
    <row r="2584" spans="2:5" x14ac:dyDescent="0.3">
      <c r="B2584" s="73"/>
      <c r="C2584" s="74"/>
      <c r="D2584" s="74">
        <v>0.65238267140919859</v>
      </c>
      <c r="E2584" s="58">
        <v>0</v>
      </c>
    </row>
    <row r="2585" spans="2:5" x14ac:dyDescent="0.3">
      <c r="B2585" s="73"/>
      <c r="C2585" s="74"/>
      <c r="D2585" s="74">
        <v>0.65238267140919859</v>
      </c>
      <c r="E2585" s="58">
        <f>$F$1783</f>
        <v>13</v>
      </c>
    </row>
    <row r="2586" spans="2:5" x14ac:dyDescent="0.3">
      <c r="B2586" s="73"/>
      <c r="C2586" s="74"/>
      <c r="D2586" s="74">
        <v>0.65798735638403516</v>
      </c>
      <c r="E2586" s="58">
        <f>$F$1783</f>
        <v>13</v>
      </c>
    </row>
    <row r="2587" spans="2:5" x14ac:dyDescent="0.3">
      <c r="B2587" s="73"/>
      <c r="C2587" s="74"/>
      <c r="D2587" s="74">
        <v>0.65798735638403516</v>
      </c>
      <c r="E2587" s="58">
        <v>0</v>
      </c>
    </row>
    <row r="2588" spans="2:5" x14ac:dyDescent="0.3">
      <c r="B2588" s="73"/>
      <c r="C2588" s="74"/>
      <c r="D2588" s="74">
        <v>0.66359204135887184</v>
      </c>
      <c r="E2588" s="58">
        <v>0</v>
      </c>
    </row>
    <row r="2589" spans="2:5" x14ac:dyDescent="0.3">
      <c r="B2589" s="73"/>
      <c r="C2589" s="74"/>
      <c r="D2589" s="74">
        <v>0.66359204135887184</v>
      </c>
      <c r="E2589" s="58">
        <f>$F$1783</f>
        <v>13</v>
      </c>
    </row>
    <row r="2590" spans="2:5" x14ac:dyDescent="0.3">
      <c r="B2590" s="73"/>
      <c r="C2590" s="74"/>
      <c r="D2590" s="74">
        <v>0.66919672633370841</v>
      </c>
      <c r="E2590" s="58">
        <f>$F$1783</f>
        <v>13</v>
      </c>
    </row>
    <row r="2591" spans="2:5" x14ac:dyDescent="0.3">
      <c r="B2591" s="73"/>
      <c r="C2591" s="74"/>
      <c r="D2591" s="74">
        <v>0.66919672633370841</v>
      </c>
      <c r="E2591" s="58">
        <v>0</v>
      </c>
    </row>
    <row r="2592" spans="2:5" x14ac:dyDescent="0.3">
      <c r="B2592" s="73"/>
      <c r="C2592" s="74"/>
      <c r="D2592" s="74">
        <v>0.67480141130854498</v>
      </c>
      <c r="E2592" s="58">
        <v>0</v>
      </c>
    </row>
    <row r="2593" spans="2:5" x14ac:dyDescent="0.3">
      <c r="B2593" s="73"/>
      <c r="C2593" s="74"/>
      <c r="D2593" s="74">
        <v>0.67480141130854498</v>
      </c>
      <c r="E2593" s="58">
        <f>$F$1783</f>
        <v>13</v>
      </c>
    </row>
    <row r="2594" spans="2:5" x14ac:dyDescent="0.3">
      <c r="B2594" s="73"/>
      <c r="C2594" s="74"/>
      <c r="D2594" s="74">
        <v>0.68040609628338156</v>
      </c>
      <c r="E2594" s="58">
        <f>$F$1783</f>
        <v>13</v>
      </c>
    </row>
    <row r="2595" spans="2:5" x14ac:dyDescent="0.3">
      <c r="B2595" s="73"/>
      <c r="C2595" s="74"/>
      <c r="D2595" s="74">
        <v>0.68040609628338156</v>
      </c>
      <c r="E2595" s="58">
        <v>0</v>
      </c>
    </row>
    <row r="2596" spans="2:5" x14ac:dyDescent="0.3">
      <c r="B2596" s="73"/>
      <c r="C2596" s="74"/>
      <c r="D2596" s="74">
        <v>0.68601078125821813</v>
      </c>
      <c r="E2596" s="58">
        <v>0</v>
      </c>
    </row>
    <row r="2597" spans="2:5" x14ac:dyDescent="0.3">
      <c r="B2597" s="73"/>
      <c r="C2597" s="74"/>
      <c r="D2597" s="74">
        <v>0.68601078125821813</v>
      </c>
      <c r="E2597" s="58">
        <f>$F$1783</f>
        <v>13</v>
      </c>
    </row>
    <row r="2598" spans="2:5" x14ac:dyDescent="0.3">
      <c r="B2598" s="73"/>
      <c r="C2598" s="74"/>
      <c r="D2598" s="74">
        <v>0.6916154662330547</v>
      </c>
      <c r="E2598" s="58">
        <f>$F$1783</f>
        <v>13</v>
      </c>
    </row>
    <row r="2599" spans="2:5" x14ac:dyDescent="0.3">
      <c r="B2599" s="73"/>
      <c r="C2599" s="74"/>
      <c r="D2599" s="74">
        <v>0.6916154662330547</v>
      </c>
      <c r="E2599" s="58">
        <v>0</v>
      </c>
    </row>
    <row r="2600" spans="2:5" x14ac:dyDescent="0.3">
      <c r="B2600" s="73"/>
      <c r="C2600" s="74"/>
      <c r="D2600" s="74">
        <v>0.69722015120789127</v>
      </c>
      <c r="E2600" s="58">
        <v>0</v>
      </c>
    </row>
    <row r="2601" spans="2:5" x14ac:dyDescent="0.3">
      <c r="B2601" s="73"/>
      <c r="C2601" s="74"/>
      <c r="D2601" s="74">
        <v>0.69722015120789127</v>
      </c>
      <c r="E2601" s="58">
        <f>$F$1783</f>
        <v>13</v>
      </c>
    </row>
    <row r="2602" spans="2:5" x14ac:dyDescent="0.3">
      <c r="B2602" s="73"/>
      <c r="C2602" s="74"/>
      <c r="D2602" s="74">
        <v>0.70282483618272784</v>
      </c>
      <c r="E2602" s="58">
        <f>$F$1783</f>
        <v>13</v>
      </c>
    </row>
    <row r="2603" spans="2:5" x14ac:dyDescent="0.3">
      <c r="B2603" s="73"/>
      <c r="C2603" s="74"/>
      <c r="D2603" s="74">
        <v>0.70282483618272784</v>
      </c>
      <c r="E2603" s="58">
        <v>0</v>
      </c>
    </row>
    <row r="2604" spans="2:5" x14ac:dyDescent="0.3">
      <c r="B2604" s="73"/>
      <c r="C2604" s="74"/>
      <c r="D2604" s="74">
        <v>0.70842952115756441</v>
      </c>
      <c r="E2604" s="58">
        <v>0</v>
      </c>
    </row>
    <row r="2605" spans="2:5" x14ac:dyDescent="0.3">
      <c r="B2605" s="73"/>
      <c r="C2605" s="74"/>
      <c r="D2605" s="74">
        <v>0.70842952115756441</v>
      </c>
      <c r="E2605" s="58">
        <f>$F$1783</f>
        <v>13</v>
      </c>
    </row>
    <row r="2606" spans="2:5" x14ac:dyDescent="0.3">
      <c r="B2606" s="73"/>
      <c r="C2606" s="74"/>
      <c r="D2606" s="74">
        <v>0.71403420613240098</v>
      </c>
      <c r="E2606" s="58">
        <f>$F$1783</f>
        <v>13</v>
      </c>
    </row>
    <row r="2607" spans="2:5" x14ac:dyDescent="0.3">
      <c r="B2607" s="73"/>
      <c r="C2607" s="74"/>
      <c r="D2607" s="74">
        <v>0.71403420613240098</v>
      </c>
      <c r="E2607" s="58">
        <v>0</v>
      </c>
    </row>
    <row r="2608" spans="2:5" x14ac:dyDescent="0.3">
      <c r="B2608" s="73"/>
      <c r="C2608" s="74"/>
      <c r="D2608" s="74">
        <v>0.71963889110723755</v>
      </c>
      <c r="E2608" s="58">
        <v>0</v>
      </c>
    </row>
    <row r="2609" spans="2:5" x14ac:dyDescent="0.3">
      <c r="B2609" s="73"/>
      <c r="C2609" s="74"/>
      <c r="D2609" s="74">
        <v>0.71963889110723755</v>
      </c>
      <c r="E2609" s="58">
        <f>$F$1783</f>
        <v>13</v>
      </c>
    </row>
    <row r="2610" spans="2:5" x14ac:dyDescent="0.3">
      <c r="B2610" s="73"/>
      <c r="C2610" s="74"/>
      <c r="D2610" s="74">
        <v>0.72524357608207413</v>
      </c>
      <c r="E2610" s="58">
        <f>$F$1783</f>
        <v>13</v>
      </c>
    </row>
    <row r="2611" spans="2:5" x14ac:dyDescent="0.3">
      <c r="B2611" s="73"/>
      <c r="C2611" s="74"/>
      <c r="D2611" s="74">
        <v>0.72524357608207413</v>
      </c>
      <c r="E2611" s="58">
        <v>0</v>
      </c>
    </row>
    <row r="2612" spans="2:5" x14ac:dyDescent="0.3">
      <c r="B2612" s="73"/>
      <c r="C2612" s="74"/>
      <c r="D2612" s="74">
        <v>0.7308482610569107</v>
      </c>
      <c r="E2612" s="58">
        <v>0</v>
      </c>
    </row>
    <row r="2613" spans="2:5" x14ac:dyDescent="0.3">
      <c r="B2613" s="73"/>
      <c r="C2613" s="74"/>
      <c r="D2613" s="74">
        <v>0.7308482610569107</v>
      </c>
      <c r="E2613" s="58">
        <f>$F$1783</f>
        <v>13</v>
      </c>
    </row>
    <row r="2614" spans="2:5" x14ac:dyDescent="0.3">
      <c r="B2614" s="73"/>
      <c r="C2614" s="74"/>
      <c r="D2614" s="74">
        <v>0.73645294603174727</v>
      </c>
      <c r="E2614" s="58">
        <f>$F$1783</f>
        <v>13</v>
      </c>
    </row>
    <row r="2615" spans="2:5" x14ac:dyDescent="0.3">
      <c r="B2615" s="73"/>
      <c r="C2615" s="74"/>
      <c r="D2615" s="74">
        <v>0.73645294603174727</v>
      </c>
      <c r="E2615" s="58">
        <v>0</v>
      </c>
    </row>
    <row r="2616" spans="2:5" x14ac:dyDescent="0.3">
      <c r="B2616" s="73"/>
      <c r="C2616" s="74"/>
      <c r="D2616" s="74">
        <v>0.74205763100658384</v>
      </c>
      <c r="E2616" s="58">
        <v>0</v>
      </c>
    </row>
    <row r="2617" spans="2:5" x14ac:dyDescent="0.3">
      <c r="B2617" s="73"/>
      <c r="C2617" s="74"/>
      <c r="D2617" s="74">
        <v>0.74205763100658384</v>
      </c>
      <c r="E2617" s="58">
        <f>$F$1783</f>
        <v>13</v>
      </c>
    </row>
    <row r="2618" spans="2:5" x14ac:dyDescent="0.3">
      <c r="B2618" s="73"/>
      <c r="C2618" s="74"/>
      <c r="D2618" s="74">
        <v>0.74766231598142041</v>
      </c>
      <c r="E2618" s="58">
        <f>$F$1783</f>
        <v>13</v>
      </c>
    </row>
    <row r="2619" spans="2:5" x14ac:dyDescent="0.3">
      <c r="B2619" s="73"/>
      <c r="C2619" s="74"/>
      <c r="D2619" s="74">
        <v>0.74766231598142041</v>
      </c>
      <c r="E2619" s="58">
        <v>0</v>
      </c>
    </row>
    <row r="2620" spans="2:5" x14ac:dyDescent="0.3">
      <c r="B2620" s="73"/>
      <c r="C2620" s="74"/>
      <c r="D2620" s="74">
        <v>0.75326700095625698</v>
      </c>
      <c r="E2620" s="58">
        <v>0</v>
      </c>
    </row>
    <row r="2621" spans="2:5" x14ac:dyDescent="0.3">
      <c r="B2621" s="73"/>
      <c r="C2621" s="74"/>
      <c r="D2621" s="74">
        <v>0.75326700095625698</v>
      </c>
      <c r="E2621" s="58">
        <f>$F$1783</f>
        <v>13</v>
      </c>
    </row>
    <row r="2622" spans="2:5" x14ac:dyDescent="0.3">
      <c r="B2622" s="73"/>
      <c r="C2622" s="74"/>
      <c r="D2622" s="74">
        <v>0.75887168593109355</v>
      </c>
      <c r="E2622" s="58">
        <f>$F$1783</f>
        <v>13</v>
      </c>
    </row>
    <row r="2623" spans="2:5" x14ac:dyDescent="0.3">
      <c r="B2623" s="73"/>
      <c r="C2623" s="74"/>
      <c r="D2623" s="74">
        <v>0.75887168593109355</v>
      </c>
      <c r="E2623" s="58">
        <v>0</v>
      </c>
    </row>
    <row r="2624" spans="2:5" x14ac:dyDescent="0.3">
      <c r="B2624" s="73"/>
      <c r="C2624" s="74"/>
      <c r="D2624" s="74">
        <v>0.76447637090593012</v>
      </c>
      <c r="E2624" s="58">
        <v>0</v>
      </c>
    </row>
    <row r="2625" spans="2:5" x14ac:dyDescent="0.3">
      <c r="B2625" s="73"/>
      <c r="C2625" s="74"/>
      <c r="D2625" s="74">
        <v>0.76447637090593012</v>
      </c>
      <c r="E2625" s="58">
        <f>$F$1783</f>
        <v>13</v>
      </c>
    </row>
    <row r="2626" spans="2:5" x14ac:dyDescent="0.3">
      <c r="B2626" s="73"/>
      <c r="C2626" s="74"/>
      <c r="D2626" s="74">
        <v>0.7700810558807667</v>
      </c>
      <c r="E2626" s="58">
        <f>$F$1783</f>
        <v>13</v>
      </c>
    </row>
    <row r="2627" spans="2:5" x14ac:dyDescent="0.3">
      <c r="B2627" s="73"/>
      <c r="C2627" s="74"/>
      <c r="D2627" s="74">
        <v>0.7700810558807667</v>
      </c>
      <c r="E2627" s="58">
        <v>0</v>
      </c>
    </row>
    <row r="2628" spans="2:5" x14ac:dyDescent="0.3">
      <c r="B2628" s="73"/>
      <c r="C2628" s="74"/>
      <c r="D2628" s="74">
        <v>0.77568574085560327</v>
      </c>
      <c r="E2628" s="58">
        <v>0</v>
      </c>
    </row>
    <row r="2629" spans="2:5" x14ac:dyDescent="0.3">
      <c r="B2629" s="73"/>
      <c r="C2629" s="74"/>
      <c r="D2629" s="74">
        <v>0.77568574085560327</v>
      </c>
      <c r="E2629" s="58">
        <f>$F$1783</f>
        <v>13</v>
      </c>
    </row>
    <row r="2630" spans="2:5" x14ac:dyDescent="0.3">
      <c r="B2630" s="73"/>
      <c r="C2630" s="74"/>
      <c r="D2630" s="74">
        <v>0.78129042583043984</v>
      </c>
      <c r="E2630" s="58">
        <f>$F$1783</f>
        <v>13</v>
      </c>
    </row>
    <row r="2631" spans="2:5" x14ac:dyDescent="0.3">
      <c r="B2631" s="73"/>
      <c r="C2631" s="74"/>
      <c r="D2631" s="74">
        <v>0.78129042583043984</v>
      </c>
      <c r="E2631" s="58">
        <v>0</v>
      </c>
    </row>
    <row r="2632" spans="2:5" x14ac:dyDescent="0.3">
      <c r="B2632" s="73"/>
      <c r="C2632" s="74"/>
      <c r="D2632" s="74">
        <v>0.78689511080527641</v>
      </c>
      <c r="E2632" s="58">
        <v>0</v>
      </c>
    </row>
    <row r="2633" spans="2:5" x14ac:dyDescent="0.3">
      <c r="B2633" s="73"/>
      <c r="C2633" s="74"/>
      <c r="D2633" s="74">
        <v>0.78689511080527641</v>
      </c>
      <c r="E2633" s="58">
        <f>$F$1783</f>
        <v>13</v>
      </c>
    </row>
    <row r="2634" spans="2:5" x14ac:dyDescent="0.3">
      <c r="B2634" s="73"/>
      <c r="C2634" s="74"/>
      <c r="D2634" s="74">
        <v>0.79249979578011298</v>
      </c>
      <c r="E2634" s="58">
        <f>$F$1783</f>
        <v>13</v>
      </c>
    </row>
    <row r="2635" spans="2:5" x14ac:dyDescent="0.3">
      <c r="B2635" s="73"/>
      <c r="C2635" s="74"/>
      <c r="D2635" s="74">
        <v>0.79249979578011298</v>
      </c>
      <c r="E2635" s="58">
        <v>0</v>
      </c>
    </row>
    <row r="2636" spans="2:5" x14ac:dyDescent="0.3">
      <c r="B2636" s="73"/>
      <c r="C2636" s="74"/>
      <c r="D2636" s="74">
        <v>0.79810448075494955</v>
      </c>
      <c r="E2636" s="58">
        <v>0</v>
      </c>
    </row>
    <row r="2637" spans="2:5" x14ac:dyDescent="0.3">
      <c r="B2637" s="73"/>
      <c r="C2637" s="74"/>
      <c r="D2637" s="74">
        <v>0.79810448075494955</v>
      </c>
      <c r="E2637" s="58">
        <f>$F$1783</f>
        <v>13</v>
      </c>
    </row>
    <row r="2638" spans="2:5" x14ac:dyDescent="0.3">
      <c r="B2638" s="73"/>
      <c r="C2638" s="74"/>
      <c r="D2638" s="74">
        <v>0.80370916572978612</v>
      </c>
      <c r="E2638" s="58">
        <f>$F$1783</f>
        <v>13</v>
      </c>
    </row>
    <row r="2639" spans="2:5" x14ac:dyDescent="0.3">
      <c r="B2639" s="73"/>
      <c r="C2639" s="74"/>
      <c r="D2639" s="74">
        <v>0.80370916572978612</v>
      </c>
      <c r="E2639" s="58">
        <v>0</v>
      </c>
    </row>
    <row r="2640" spans="2:5" x14ac:dyDescent="0.3">
      <c r="B2640" s="73"/>
      <c r="C2640" s="74"/>
      <c r="D2640" s="74">
        <v>0.80931385070462269</v>
      </c>
      <c r="E2640" s="58">
        <v>0</v>
      </c>
    </row>
    <row r="2641" spans="2:5" x14ac:dyDescent="0.3">
      <c r="B2641" s="73"/>
      <c r="C2641" s="74"/>
      <c r="D2641" s="74">
        <v>0.80931385070462269</v>
      </c>
      <c r="E2641" s="58">
        <f>$F$1783</f>
        <v>13</v>
      </c>
    </row>
    <row r="2642" spans="2:5" x14ac:dyDescent="0.3">
      <c r="B2642" s="73"/>
      <c r="C2642" s="74"/>
      <c r="D2642" s="74">
        <v>0.81491853567945927</v>
      </c>
      <c r="E2642" s="58">
        <f>$F$1783</f>
        <v>13</v>
      </c>
    </row>
    <row r="2643" spans="2:5" x14ac:dyDescent="0.3">
      <c r="B2643" s="73"/>
      <c r="C2643" s="74"/>
      <c r="D2643" s="74">
        <v>0.81491853567945927</v>
      </c>
      <c r="E2643" s="58">
        <v>0</v>
      </c>
    </row>
    <row r="2644" spans="2:5" x14ac:dyDescent="0.3">
      <c r="B2644" s="73"/>
      <c r="C2644" s="74"/>
      <c r="D2644" s="74">
        <v>0.82052322065429584</v>
      </c>
      <c r="E2644" s="58">
        <v>0</v>
      </c>
    </row>
    <row r="2645" spans="2:5" x14ac:dyDescent="0.3">
      <c r="B2645" s="73"/>
      <c r="C2645" s="74"/>
      <c r="D2645" s="74">
        <v>0.82052322065429584</v>
      </c>
      <c r="E2645" s="58">
        <f>$F$1783</f>
        <v>13</v>
      </c>
    </row>
    <row r="2646" spans="2:5" x14ac:dyDescent="0.3">
      <c r="B2646" s="73"/>
      <c r="C2646" s="74"/>
      <c r="D2646" s="74">
        <v>0.82612790562913241</v>
      </c>
      <c r="E2646" s="58">
        <f>$F$1783</f>
        <v>13</v>
      </c>
    </row>
    <row r="2647" spans="2:5" x14ac:dyDescent="0.3">
      <c r="B2647" s="73"/>
      <c r="C2647" s="74"/>
      <c r="D2647" s="74">
        <v>0.82612790562913241</v>
      </c>
      <c r="E2647" s="58">
        <v>0</v>
      </c>
    </row>
    <row r="2648" spans="2:5" x14ac:dyDescent="0.3">
      <c r="B2648" s="73"/>
      <c r="C2648" s="74"/>
      <c r="D2648" s="74">
        <v>0.82867548970860361</v>
      </c>
      <c r="E2648" s="58">
        <v>0</v>
      </c>
    </row>
    <row r="2649" spans="2:5" x14ac:dyDescent="0.3">
      <c r="B2649" s="73"/>
      <c r="C2649" s="74"/>
      <c r="D2649" s="74">
        <v>0.82867548970860361</v>
      </c>
      <c r="E2649" s="58">
        <f>$F$1783</f>
        <v>13</v>
      </c>
    </row>
    <row r="2650" spans="2:5" x14ac:dyDescent="0.3">
      <c r="B2650" s="73"/>
      <c r="C2650" s="74"/>
      <c r="D2650" s="74">
        <v>0.82867548970860361</v>
      </c>
      <c r="E2650" s="58">
        <f>$F$1783</f>
        <v>13</v>
      </c>
    </row>
    <row r="2651" spans="2:5" x14ac:dyDescent="0.3">
      <c r="B2651" s="73"/>
      <c r="C2651" s="74"/>
      <c r="D2651" s="74">
        <v>0.82867548970860361</v>
      </c>
      <c r="E2651" s="58">
        <v>0</v>
      </c>
    </row>
    <row r="2652" spans="2:5" x14ac:dyDescent="0.3">
      <c r="B2652" s="73"/>
      <c r="C2652" s="74"/>
      <c r="D2652" s="74">
        <v>0.82867548970860361</v>
      </c>
      <c r="E2652" s="58">
        <v>0</v>
      </c>
    </row>
    <row r="2653" spans="2:5" x14ac:dyDescent="0.3">
      <c r="B2653" s="73"/>
      <c r="C2653" s="74"/>
      <c r="D2653" s="74">
        <v>0.82867548970860361</v>
      </c>
      <c r="E2653" s="58">
        <f>$F$1784</f>
        <v>2</v>
      </c>
    </row>
    <row r="2654" spans="2:5" x14ac:dyDescent="0.3">
      <c r="B2654" s="73"/>
      <c r="C2654" s="74"/>
      <c r="D2654" s="74">
        <v>0.83428017468344018</v>
      </c>
      <c r="E2654" s="58">
        <f>$F$1784</f>
        <v>2</v>
      </c>
    </row>
    <row r="2655" spans="2:5" x14ac:dyDescent="0.3">
      <c r="B2655" s="73"/>
      <c r="C2655" s="74"/>
      <c r="D2655" s="74">
        <v>0.83428017468344018</v>
      </c>
      <c r="E2655" s="58">
        <v>0</v>
      </c>
    </row>
    <row r="2656" spans="2:5" x14ac:dyDescent="0.3">
      <c r="B2656" s="73"/>
      <c r="C2656" s="74"/>
      <c r="D2656" s="74">
        <v>0.83988485965827675</v>
      </c>
      <c r="E2656" s="58">
        <v>0</v>
      </c>
    </row>
    <row r="2657" spans="2:5" x14ac:dyDescent="0.3">
      <c r="B2657" s="73"/>
      <c r="C2657" s="74"/>
      <c r="D2657" s="74">
        <v>0.83988485965827675</v>
      </c>
      <c r="E2657" s="58">
        <f>$F$1784</f>
        <v>2</v>
      </c>
    </row>
    <row r="2658" spans="2:5" x14ac:dyDescent="0.3">
      <c r="B2658" s="73"/>
      <c r="C2658" s="74"/>
      <c r="D2658" s="74">
        <v>0.84548954463311332</v>
      </c>
      <c r="E2658" s="58">
        <f>$F$1784</f>
        <v>2</v>
      </c>
    </row>
    <row r="2659" spans="2:5" x14ac:dyDescent="0.3">
      <c r="B2659" s="73"/>
      <c r="C2659" s="74"/>
      <c r="D2659" s="74">
        <v>0.84548954463311332</v>
      </c>
      <c r="E2659" s="58">
        <v>0</v>
      </c>
    </row>
    <row r="2660" spans="2:5" x14ac:dyDescent="0.3">
      <c r="B2660" s="73"/>
      <c r="C2660" s="74"/>
      <c r="D2660" s="74">
        <v>0.85109422960794989</v>
      </c>
      <c r="E2660" s="58">
        <v>0</v>
      </c>
    </row>
    <row r="2661" spans="2:5" x14ac:dyDescent="0.3">
      <c r="B2661" s="73"/>
      <c r="C2661" s="74"/>
      <c r="D2661" s="74">
        <v>0.85109422960794989</v>
      </c>
      <c r="E2661" s="58">
        <f>$F$1784</f>
        <v>2</v>
      </c>
    </row>
    <row r="2662" spans="2:5" x14ac:dyDescent="0.3">
      <c r="B2662" s="73"/>
      <c r="C2662" s="74"/>
      <c r="D2662" s="74">
        <v>0.85669891458278646</v>
      </c>
      <c r="E2662" s="58">
        <f>$F$1784</f>
        <v>2</v>
      </c>
    </row>
    <row r="2663" spans="2:5" x14ac:dyDescent="0.3">
      <c r="B2663" s="73"/>
      <c r="C2663" s="74"/>
      <c r="D2663" s="74">
        <v>0.85669891458278646</v>
      </c>
      <c r="E2663" s="58">
        <v>0</v>
      </c>
    </row>
    <row r="2664" spans="2:5" x14ac:dyDescent="0.3">
      <c r="B2664" s="73"/>
      <c r="C2664" s="74"/>
      <c r="D2664" s="74">
        <v>0.86230359955762304</v>
      </c>
      <c r="E2664" s="58">
        <v>0</v>
      </c>
    </row>
    <row r="2665" spans="2:5" x14ac:dyDescent="0.3">
      <c r="B2665" s="73"/>
      <c r="C2665" s="74"/>
      <c r="D2665" s="74">
        <v>0.86230359955762304</v>
      </c>
      <c r="E2665" s="58">
        <f>$F$1784</f>
        <v>2</v>
      </c>
    </row>
    <row r="2666" spans="2:5" x14ac:dyDescent="0.3">
      <c r="B2666" s="73"/>
      <c r="C2666" s="74"/>
      <c r="D2666" s="74">
        <v>0.86790828453245961</v>
      </c>
      <c r="E2666" s="58">
        <f>$F$1784</f>
        <v>2</v>
      </c>
    </row>
    <row r="2667" spans="2:5" x14ac:dyDescent="0.3">
      <c r="B2667" s="73"/>
      <c r="C2667" s="74"/>
      <c r="D2667" s="74">
        <v>0.86790828453245961</v>
      </c>
      <c r="E2667" s="58">
        <v>0</v>
      </c>
    </row>
    <row r="2668" spans="2:5" x14ac:dyDescent="0.3">
      <c r="B2668" s="73"/>
      <c r="C2668" s="74"/>
      <c r="D2668" s="74">
        <v>0.87351296950729618</v>
      </c>
      <c r="E2668" s="58">
        <v>0</v>
      </c>
    </row>
    <row r="2669" spans="2:5" x14ac:dyDescent="0.3">
      <c r="B2669" s="73"/>
      <c r="C2669" s="74"/>
      <c r="D2669" s="74">
        <v>0.87351296950729618</v>
      </c>
      <c r="E2669" s="58">
        <f>$F$1784</f>
        <v>2</v>
      </c>
    </row>
    <row r="2670" spans="2:5" x14ac:dyDescent="0.3">
      <c r="B2670" s="73"/>
      <c r="C2670" s="74"/>
      <c r="D2670" s="74">
        <v>0.87911765448213275</v>
      </c>
      <c r="E2670" s="58">
        <f>$F$1784</f>
        <v>2</v>
      </c>
    </row>
    <row r="2671" spans="2:5" x14ac:dyDescent="0.3">
      <c r="B2671" s="73"/>
      <c r="C2671" s="74"/>
      <c r="D2671" s="74">
        <v>0.87911765448213275</v>
      </c>
      <c r="E2671" s="58">
        <v>0</v>
      </c>
    </row>
    <row r="2672" spans="2:5" x14ac:dyDescent="0.3">
      <c r="B2672" s="73"/>
      <c r="C2672" s="74"/>
      <c r="D2672" s="74">
        <v>0.88472233945696932</v>
      </c>
      <c r="E2672" s="58">
        <v>0</v>
      </c>
    </row>
    <row r="2673" spans="2:5" x14ac:dyDescent="0.3">
      <c r="B2673" s="73"/>
      <c r="C2673" s="74"/>
      <c r="D2673" s="74">
        <v>0.88472233945696932</v>
      </c>
      <c r="E2673" s="58">
        <f>$F$1784</f>
        <v>2</v>
      </c>
    </row>
    <row r="2674" spans="2:5" x14ac:dyDescent="0.3">
      <c r="B2674" s="73"/>
      <c r="C2674" s="74"/>
      <c r="D2674" s="74">
        <v>0.89032702443180589</v>
      </c>
      <c r="E2674" s="58">
        <f>$F$1784</f>
        <v>2</v>
      </c>
    </row>
    <row r="2675" spans="2:5" x14ac:dyDescent="0.3">
      <c r="B2675" s="73"/>
      <c r="C2675" s="74"/>
      <c r="D2675" s="74">
        <v>0.89032702443180589</v>
      </c>
      <c r="E2675" s="58">
        <v>0</v>
      </c>
    </row>
    <row r="2676" spans="2:5" x14ac:dyDescent="0.3">
      <c r="B2676" s="73"/>
      <c r="C2676" s="74"/>
      <c r="D2676" s="74">
        <v>0.89593170940664246</v>
      </c>
      <c r="E2676" s="58">
        <v>0</v>
      </c>
    </row>
    <row r="2677" spans="2:5" x14ac:dyDescent="0.3">
      <c r="B2677" s="73"/>
      <c r="C2677" s="74"/>
      <c r="D2677" s="74">
        <v>0.89593170940664246</v>
      </c>
      <c r="E2677" s="58">
        <f>$F$1784</f>
        <v>2</v>
      </c>
    </row>
    <row r="2678" spans="2:5" x14ac:dyDescent="0.3">
      <c r="B2678" s="73"/>
      <c r="C2678" s="74"/>
      <c r="D2678" s="74">
        <v>0.90153639438147903</v>
      </c>
      <c r="E2678" s="58">
        <f>$F$1784</f>
        <v>2</v>
      </c>
    </row>
    <row r="2679" spans="2:5" x14ac:dyDescent="0.3">
      <c r="B2679" s="73"/>
      <c r="C2679" s="74"/>
      <c r="D2679" s="74">
        <v>0.90153639438147903</v>
      </c>
      <c r="E2679" s="58">
        <v>0</v>
      </c>
    </row>
    <row r="2680" spans="2:5" x14ac:dyDescent="0.3">
      <c r="B2680" s="73"/>
      <c r="C2680" s="74"/>
      <c r="D2680" s="74">
        <v>0.9071410793563156</v>
      </c>
      <c r="E2680" s="58">
        <v>0</v>
      </c>
    </row>
    <row r="2681" spans="2:5" x14ac:dyDescent="0.3">
      <c r="B2681" s="73"/>
      <c r="C2681" s="74"/>
      <c r="D2681" s="74">
        <v>0.9071410793563156</v>
      </c>
      <c r="E2681" s="58">
        <f>$F$1784</f>
        <v>2</v>
      </c>
    </row>
    <row r="2682" spans="2:5" x14ac:dyDescent="0.3">
      <c r="B2682" s="73"/>
      <c r="C2682" s="74"/>
      <c r="D2682" s="74">
        <v>0.91274576433115218</v>
      </c>
      <c r="E2682" s="58">
        <f>$F$1784</f>
        <v>2</v>
      </c>
    </row>
    <row r="2683" spans="2:5" x14ac:dyDescent="0.3">
      <c r="B2683" s="73"/>
      <c r="C2683" s="74"/>
      <c r="D2683" s="74">
        <v>0.91274576433115218</v>
      </c>
      <c r="E2683" s="58">
        <v>0</v>
      </c>
    </row>
    <row r="2684" spans="2:5" x14ac:dyDescent="0.3">
      <c r="B2684" s="73"/>
      <c r="C2684" s="74"/>
      <c r="D2684" s="74">
        <v>0.91835044930598875</v>
      </c>
      <c r="E2684" s="58">
        <v>0</v>
      </c>
    </row>
    <row r="2685" spans="2:5" x14ac:dyDescent="0.3">
      <c r="B2685" s="73"/>
      <c r="C2685" s="74"/>
      <c r="D2685" s="74">
        <v>0.91835044930598875</v>
      </c>
      <c r="E2685" s="58">
        <f>$F$1784</f>
        <v>2</v>
      </c>
    </row>
    <row r="2686" spans="2:5" x14ac:dyDescent="0.3">
      <c r="B2686" s="73"/>
      <c r="C2686" s="74"/>
      <c r="D2686" s="74">
        <v>0.92395513428082532</v>
      </c>
      <c r="E2686" s="58">
        <f>$F$1784</f>
        <v>2</v>
      </c>
    </row>
    <row r="2687" spans="2:5" x14ac:dyDescent="0.3">
      <c r="B2687" s="73"/>
      <c r="C2687" s="74"/>
      <c r="D2687" s="74">
        <v>0.92395513428082532</v>
      </c>
      <c r="E2687" s="58">
        <v>0</v>
      </c>
    </row>
    <row r="2688" spans="2:5" x14ac:dyDescent="0.3">
      <c r="B2688" s="73"/>
      <c r="C2688" s="74"/>
      <c r="D2688" s="74">
        <v>0.92955981925566189</v>
      </c>
      <c r="E2688" s="58">
        <v>0</v>
      </c>
    </row>
    <row r="2689" spans="2:5" x14ac:dyDescent="0.3">
      <c r="B2689" s="73"/>
      <c r="C2689" s="74"/>
      <c r="D2689" s="74">
        <v>0.92955981925566189</v>
      </c>
      <c r="E2689" s="58">
        <f>$F$1784</f>
        <v>2</v>
      </c>
    </row>
    <row r="2690" spans="2:5" x14ac:dyDescent="0.3">
      <c r="B2690" s="73"/>
      <c r="C2690" s="74"/>
      <c r="D2690" s="74">
        <v>0.93516450423049846</v>
      </c>
      <c r="E2690" s="58">
        <f>$F$1784</f>
        <v>2</v>
      </c>
    </row>
    <row r="2691" spans="2:5" x14ac:dyDescent="0.3">
      <c r="B2691" s="73"/>
      <c r="C2691" s="74"/>
      <c r="D2691" s="74">
        <v>0.93516450423049846</v>
      </c>
      <c r="E2691" s="58">
        <v>0</v>
      </c>
    </row>
    <row r="2692" spans="2:5" x14ac:dyDescent="0.3">
      <c r="B2692" s="73"/>
      <c r="C2692" s="74"/>
      <c r="D2692" s="74">
        <v>0.94076918920533503</v>
      </c>
      <c r="E2692" s="58">
        <v>0</v>
      </c>
    </row>
    <row r="2693" spans="2:5" x14ac:dyDescent="0.3">
      <c r="B2693" s="73"/>
      <c r="C2693" s="74"/>
      <c r="D2693" s="74">
        <v>0.94076918920533503</v>
      </c>
      <c r="E2693" s="58">
        <f>$F$1784</f>
        <v>2</v>
      </c>
    </row>
    <row r="2694" spans="2:5" x14ac:dyDescent="0.3">
      <c r="B2694" s="73"/>
      <c r="C2694" s="74"/>
      <c r="D2694" s="74">
        <v>0.9463738741801716</v>
      </c>
      <c r="E2694" s="58">
        <f>$F$1784</f>
        <v>2</v>
      </c>
    </row>
    <row r="2695" spans="2:5" x14ac:dyDescent="0.3">
      <c r="B2695" s="73"/>
      <c r="C2695" s="74"/>
      <c r="D2695" s="74">
        <v>0.9463738741801716</v>
      </c>
      <c r="E2695" s="58">
        <v>0</v>
      </c>
    </row>
    <row r="2696" spans="2:5" x14ac:dyDescent="0.3">
      <c r="B2696" s="73"/>
      <c r="C2696" s="74"/>
      <c r="D2696" s="74">
        <v>0.95197855915500817</v>
      </c>
      <c r="E2696" s="58">
        <v>0</v>
      </c>
    </row>
    <row r="2697" spans="2:5" x14ac:dyDescent="0.3">
      <c r="B2697" s="73"/>
      <c r="C2697" s="74"/>
      <c r="D2697" s="74">
        <v>0.95197855915500817</v>
      </c>
      <c r="E2697" s="58">
        <f>$F$1784</f>
        <v>2</v>
      </c>
    </row>
    <row r="2698" spans="2:5" x14ac:dyDescent="0.3">
      <c r="B2698" s="73"/>
      <c r="C2698" s="74"/>
      <c r="D2698" s="74">
        <v>0.95758324412984475</v>
      </c>
      <c r="E2698" s="58">
        <f>$F$1784</f>
        <v>2</v>
      </c>
    </row>
    <row r="2699" spans="2:5" x14ac:dyDescent="0.3">
      <c r="B2699" s="73"/>
      <c r="C2699" s="74"/>
      <c r="D2699" s="74">
        <v>0.95758324412984475</v>
      </c>
      <c r="E2699" s="58">
        <v>0</v>
      </c>
    </row>
    <row r="2700" spans="2:5" x14ac:dyDescent="0.3">
      <c r="B2700" s="73"/>
      <c r="C2700" s="74"/>
      <c r="D2700" s="74">
        <v>0.96318792910468132</v>
      </c>
      <c r="E2700" s="58">
        <v>0</v>
      </c>
    </row>
    <row r="2701" spans="2:5" x14ac:dyDescent="0.3">
      <c r="B2701" s="73"/>
      <c r="C2701" s="74"/>
      <c r="D2701" s="74">
        <v>0.96318792910468132</v>
      </c>
      <c r="E2701" s="58">
        <f>$F$1784</f>
        <v>2</v>
      </c>
    </row>
    <row r="2702" spans="2:5" x14ac:dyDescent="0.3">
      <c r="B2702" s="73"/>
      <c r="C2702" s="74"/>
      <c r="D2702" s="74">
        <v>0.96879261407951789</v>
      </c>
      <c r="E2702" s="58">
        <f>$F$1784</f>
        <v>2</v>
      </c>
    </row>
    <row r="2703" spans="2:5" x14ac:dyDescent="0.3">
      <c r="B2703" s="73"/>
      <c r="C2703" s="74"/>
      <c r="D2703" s="74">
        <v>0.96879261407951789</v>
      </c>
      <c r="E2703" s="58">
        <v>0</v>
      </c>
    </row>
    <row r="2704" spans="2:5" x14ac:dyDescent="0.3">
      <c r="B2704" s="73"/>
      <c r="C2704" s="74"/>
      <c r="D2704" s="74">
        <v>0.97439729905435446</v>
      </c>
      <c r="E2704" s="58">
        <v>0</v>
      </c>
    </row>
    <row r="2705" spans="2:5" x14ac:dyDescent="0.3">
      <c r="B2705" s="73"/>
      <c r="C2705" s="74"/>
      <c r="D2705" s="74">
        <v>0.97439729905435446</v>
      </c>
      <c r="E2705" s="58">
        <f>$F$1784</f>
        <v>2</v>
      </c>
    </row>
    <row r="2706" spans="2:5" x14ac:dyDescent="0.3">
      <c r="B2706" s="73"/>
      <c r="C2706" s="74"/>
      <c r="D2706" s="74">
        <v>0.98000198402919103</v>
      </c>
      <c r="E2706" s="58">
        <f>$F$1784</f>
        <v>2</v>
      </c>
    </row>
    <row r="2707" spans="2:5" x14ac:dyDescent="0.3">
      <c r="B2707" s="73"/>
      <c r="C2707" s="74"/>
      <c r="D2707" s="74">
        <v>0.98000198402919103</v>
      </c>
      <c r="E2707" s="58">
        <v>0</v>
      </c>
    </row>
    <row r="2708" spans="2:5" x14ac:dyDescent="0.3">
      <c r="B2708" s="73"/>
      <c r="C2708" s="74"/>
      <c r="D2708" s="74">
        <v>0.9856066690040276</v>
      </c>
      <c r="E2708" s="58">
        <v>0</v>
      </c>
    </row>
    <row r="2709" spans="2:5" x14ac:dyDescent="0.3">
      <c r="B2709" s="73"/>
      <c r="C2709" s="74"/>
      <c r="D2709" s="74">
        <v>0.9856066690040276</v>
      </c>
      <c r="E2709" s="58">
        <f>$F$1784</f>
        <v>2</v>
      </c>
    </row>
    <row r="2710" spans="2:5" x14ac:dyDescent="0.3">
      <c r="B2710" s="73"/>
      <c r="C2710" s="74"/>
      <c r="D2710" s="74">
        <v>0.99121135397886417</v>
      </c>
      <c r="E2710" s="58">
        <f>$F$1784</f>
        <v>2</v>
      </c>
    </row>
    <row r="2711" spans="2:5" x14ac:dyDescent="0.3">
      <c r="B2711" s="73"/>
      <c r="C2711" s="74"/>
      <c r="D2711" s="74">
        <v>0.99121135397886417</v>
      </c>
      <c r="E2711" s="58">
        <v>0</v>
      </c>
    </row>
    <row r="2712" spans="2:5" x14ac:dyDescent="0.3">
      <c r="B2712" s="73"/>
      <c r="C2712" s="74"/>
      <c r="D2712" s="74">
        <v>0.99681603895370074</v>
      </c>
      <c r="E2712" s="58">
        <v>0</v>
      </c>
    </row>
    <row r="2713" spans="2:5" x14ac:dyDescent="0.3">
      <c r="B2713" s="73"/>
      <c r="C2713" s="74"/>
      <c r="D2713" s="74">
        <v>0.99681603895370074</v>
      </c>
      <c r="E2713" s="58">
        <f>$F$1784</f>
        <v>2</v>
      </c>
    </row>
    <row r="2714" spans="2:5" x14ac:dyDescent="0.3">
      <c r="B2714" s="73"/>
      <c r="C2714" s="74"/>
      <c r="D2714" s="74">
        <v>1.0024207239285374</v>
      </c>
      <c r="E2714" s="58">
        <f>$F$1784</f>
        <v>2</v>
      </c>
    </row>
    <row r="2715" spans="2:5" x14ac:dyDescent="0.3">
      <c r="B2715" s="73"/>
      <c r="C2715" s="74"/>
      <c r="D2715" s="74">
        <v>1.0024207239285374</v>
      </c>
      <c r="E2715" s="58">
        <v>0</v>
      </c>
    </row>
    <row r="2716" spans="2:5" x14ac:dyDescent="0.3">
      <c r="B2716" s="73"/>
      <c r="C2716" s="74"/>
      <c r="D2716" s="74">
        <v>1.008025408903374</v>
      </c>
      <c r="E2716" s="58">
        <v>0</v>
      </c>
    </row>
    <row r="2717" spans="2:5" x14ac:dyDescent="0.3">
      <c r="B2717" s="73"/>
      <c r="C2717" s="74"/>
      <c r="D2717" s="74">
        <v>1.008025408903374</v>
      </c>
      <c r="E2717" s="58">
        <f>$F$1784</f>
        <v>2</v>
      </c>
    </row>
    <row r="2718" spans="2:5" x14ac:dyDescent="0.3">
      <c r="B2718" s="73"/>
      <c r="C2718" s="74"/>
      <c r="D2718" s="74">
        <v>1.0136300938782106</v>
      </c>
      <c r="E2718" s="58">
        <f>$F$1784</f>
        <v>2</v>
      </c>
    </row>
    <row r="2719" spans="2:5" x14ac:dyDescent="0.3">
      <c r="B2719" s="73"/>
      <c r="C2719" s="74"/>
      <c r="D2719" s="74">
        <v>1.0136300938782106</v>
      </c>
      <c r="E2719" s="58">
        <v>0</v>
      </c>
    </row>
    <row r="2720" spans="2:5" x14ac:dyDescent="0.3">
      <c r="B2720" s="73"/>
      <c r="C2720" s="74"/>
      <c r="D2720" s="74">
        <v>1.0192347788530471</v>
      </c>
      <c r="E2720" s="58">
        <v>0</v>
      </c>
    </row>
    <row r="2721" spans="2:5" x14ac:dyDescent="0.3">
      <c r="B2721" s="73"/>
      <c r="C2721" s="74"/>
      <c r="D2721" s="74">
        <v>1.0192347788530471</v>
      </c>
      <c r="E2721" s="58">
        <f>$F$1784</f>
        <v>2</v>
      </c>
    </row>
    <row r="2722" spans="2:5" x14ac:dyDescent="0.3">
      <c r="B2722" s="73"/>
      <c r="C2722" s="74"/>
      <c r="D2722" s="74">
        <v>1.0248394638278837</v>
      </c>
      <c r="E2722" s="58">
        <f>$F$1784</f>
        <v>2</v>
      </c>
    </row>
    <row r="2723" spans="2:5" x14ac:dyDescent="0.3">
      <c r="B2723" s="73"/>
      <c r="C2723" s="74"/>
      <c r="D2723" s="74">
        <v>1.0248394638278837</v>
      </c>
      <c r="E2723" s="58">
        <v>0</v>
      </c>
    </row>
    <row r="2724" spans="2:5" x14ac:dyDescent="0.3">
      <c r="B2724" s="73"/>
      <c r="C2724" s="74"/>
      <c r="D2724" s="74">
        <v>1.0304441488027203</v>
      </c>
      <c r="E2724" s="58">
        <v>0</v>
      </c>
    </row>
    <row r="2725" spans="2:5" x14ac:dyDescent="0.3">
      <c r="B2725" s="73"/>
      <c r="C2725" s="74"/>
      <c r="D2725" s="74">
        <v>1.0304441488027203</v>
      </c>
      <c r="E2725" s="58">
        <f>$F$1784</f>
        <v>2</v>
      </c>
    </row>
    <row r="2726" spans="2:5" x14ac:dyDescent="0.3">
      <c r="B2726" s="73"/>
      <c r="C2726" s="74"/>
      <c r="D2726" s="74">
        <v>1.0360488337775569</v>
      </c>
      <c r="E2726" s="58">
        <f>$F$1784</f>
        <v>2</v>
      </c>
    </row>
    <row r="2727" spans="2:5" x14ac:dyDescent="0.3">
      <c r="B2727" s="73"/>
      <c r="C2727" s="74"/>
      <c r="D2727" s="74">
        <v>1.0360488337775569</v>
      </c>
      <c r="E2727" s="58">
        <v>0</v>
      </c>
    </row>
    <row r="2728" spans="2:5" x14ac:dyDescent="0.3">
      <c r="B2728" s="73"/>
      <c r="C2728" s="74"/>
      <c r="D2728" s="74">
        <v>1.0416535187523934</v>
      </c>
      <c r="E2728" s="58">
        <v>0</v>
      </c>
    </row>
    <row r="2729" spans="2:5" x14ac:dyDescent="0.3">
      <c r="B2729" s="73"/>
      <c r="C2729" s="74"/>
      <c r="D2729" s="74">
        <v>1.0416535187523934</v>
      </c>
      <c r="E2729" s="58">
        <f>$F$1784</f>
        <v>2</v>
      </c>
    </row>
    <row r="2730" spans="2:5" x14ac:dyDescent="0.3">
      <c r="B2730" s="73"/>
      <c r="C2730" s="74"/>
      <c r="D2730" s="74">
        <v>1.04725820372723</v>
      </c>
      <c r="E2730" s="58">
        <f>$F$1784</f>
        <v>2</v>
      </c>
    </row>
    <row r="2731" spans="2:5" x14ac:dyDescent="0.3">
      <c r="B2731" s="73"/>
      <c r="C2731" s="74"/>
      <c r="D2731" s="74">
        <v>1.04725820372723</v>
      </c>
      <c r="E2731" s="58">
        <v>0</v>
      </c>
    </row>
    <row r="2732" spans="2:5" x14ac:dyDescent="0.3">
      <c r="B2732" s="73"/>
      <c r="C2732" s="74"/>
      <c r="D2732" s="74">
        <v>1.0528628887020666</v>
      </c>
      <c r="E2732" s="58">
        <v>0</v>
      </c>
    </row>
    <row r="2733" spans="2:5" x14ac:dyDescent="0.3">
      <c r="B2733" s="73"/>
      <c r="C2733" s="74"/>
      <c r="D2733" s="74">
        <v>1.0528628887020666</v>
      </c>
      <c r="E2733" s="58">
        <f>$F$1784</f>
        <v>2</v>
      </c>
    </row>
    <row r="2734" spans="2:5" x14ac:dyDescent="0.3">
      <c r="B2734" s="73"/>
      <c r="C2734" s="74"/>
      <c r="D2734" s="74">
        <v>1.0584675736769031</v>
      </c>
      <c r="E2734" s="58">
        <f>$F$1784</f>
        <v>2</v>
      </c>
    </row>
    <row r="2735" spans="2:5" x14ac:dyDescent="0.3">
      <c r="B2735" s="73"/>
      <c r="C2735" s="74"/>
      <c r="D2735" s="74">
        <v>1.0584675736769031</v>
      </c>
      <c r="E2735" s="58">
        <v>0</v>
      </c>
    </row>
    <row r="2736" spans="2:5" x14ac:dyDescent="0.3">
      <c r="B2736" s="73"/>
      <c r="C2736" s="74"/>
      <c r="D2736" s="74">
        <v>1.0640722586517397</v>
      </c>
      <c r="E2736" s="58">
        <v>0</v>
      </c>
    </row>
    <row r="2737" spans="2:5" x14ac:dyDescent="0.3">
      <c r="B2737" s="73"/>
      <c r="C2737" s="74"/>
      <c r="D2737" s="74">
        <v>1.0640722586517397</v>
      </c>
      <c r="E2737" s="58">
        <f>$F$1784</f>
        <v>2</v>
      </c>
    </row>
    <row r="2738" spans="2:5" x14ac:dyDescent="0.3">
      <c r="B2738" s="73"/>
      <c r="C2738" s="74"/>
      <c r="D2738" s="74">
        <v>1.0696769436265763</v>
      </c>
      <c r="E2738" s="58">
        <f>$F$1784</f>
        <v>2</v>
      </c>
    </row>
    <row r="2739" spans="2:5" x14ac:dyDescent="0.3">
      <c r="B2739" s="73"/>
      <c r="C2739" s="74"/>
      <c r="D2739" s="74">
        <v>1.0696769436265763</v>
      </c>
      <c r="E2739" s="58">
        <v>0</v>
      </c>
    </row>
    <row r="2740" spans="2:5" x14ac:dyDescent="0.3">
      <c r="B2740" s="73"/>
      <c r="C2740" s="74"/>
      <c r="D2740" s="74">
        <v>1.0752816286014129</v>
      </c>
      <c r="E2740" s="58">
        <v>0</v>
      </c>
    </row>
    <row r="2741" spans="2:5" x14ac:dyDescent="0.3">
      <c r="B2741" s="73"/>
      <c r="C2741" s="74"/>
      <c r="D2741" s="74">
        <v>1.0752816286014129</v>
      </c>
      <c r="E2741" s="58">
        <f>$F$1784</f>
        <v>2</v>
      </c>
    </row>
    <row r="2742" spans="2:5" x14ac:dyDescent="0.3">
      <c r="B2742" s="73"/>
      <c r="C2742" s="74"/>
      <c r="D2742" s="74">
        <v>1.0808863135762494</v>
      </c>
      <c r="E2742" s="58">
        <f>$F$1784</f>
        <v>2</v>
      </c>
    </row>
    <row r="2743" spans="2:5" x14ac:dyDescent="0.3">
      <c r="B2743" s="73"/>
      <c r="C2743" s="74"/>
      <c r="D2743" s="74">
        <v>1.0808863135762494</v>
      </c>
      <c r="E2743" s="58">
        <v>0</v>
      </c>
    </row>
    <row r="2744" spans="2:5" x14ac:dyDescent="0.3">
      <c r="B2744" s="73"/>
      <c r="C2744" s="74"/>
      <c r="D2744" s="74">
        <v>1.0834338976557205</v>
      </c>
      <c r="E2744" s="58">
        <v>0</v>
      </c>
    </row>
    <row r="2745" spans="2:5" x14ac:dyDescent="0.3">
      <c r="B2745" s="73"/>
      <c r="C2745" s="74"/>
      <c r="D2745" s="74">
        <v>1.0834338976557205</v>
      </c>
      <c r="E2745" s="58">
        <f>$F$1784</f>
        <v>2</v>
      </c>
    </row>
    <row r="2746" spans="2:5" x14ac:dyDescent="0.3">
      <c r="B2746" s="73"/>
      <c r="C2746" s="74"/>
      <c r="D2746" s="74">
        <v>1.0834338976557205</v>
      </c>
      <c r="E2746" s="58">
        <f>$F$1784</f>
        <v>2</v>
      </c>
    </row>
    <row r="2747" spans="2:5" x14ac:dyDescent="0.3">
      <c r="B2747" s="73"/>
      <c r="C2747" s="74"/>
      <c r="D2747" s="74">
        <v>1.0834338976557205</v>
      </c>
      <c r="E2747" s="58">
        <v>0</v>
      </c>
    </row>
    <row r="2748" spans="2:5" x14ac:dyDescent="0.3">
      <c r="B2748" s="73"/>
      <c r="C2748" s="74"/>
      <c r="D2748" s="74">
        <v>1.0834338976557205</v>
      </c>
      <c r="E2748" s="58">
        <v>0</v>
      </c>
    </row>
    <row r="2749" spans="2:5" x14ac:dyDescent="0.3">
      <c r="B2749" s="73"/>
      <c r="C2749" s="74"/>
      <c r="D2749" s="74">
        <v>1.0834338976557205</v>
      </c>
      <c r="E2749" s="58">
        <f>$F$1785</f>
        <v>4</v>
      </c>
    </row>
    <row r="2750" spans="2:5" x14ac:dyDescent="0.3">
      <c r="B2750" s="73"/>
      <c r="C2750" s="74"/>
      <c r="D2750" s="74">
        <v>1.0890385826305571</v>
      </c>
      <c r="E2750" s="58">
        <f>$F$1785</f>
        <v>4</v>
      </c>
    </row>
    <row r="2751" spans="2:5" x14ac:dyDescent="0.3">
      <c r="B2751" s="73"/>
      <c r="C2751" s="74"/>
      <c r="D2751" s="74">
        <v>1.0890385826305571</v>
      </c>
      <c r="E2751" s="58">
        <v>0</v>
      </c>
    </row>
    <row r="2752" spans="2:5" x14ac:dyDescent="0.3">
      <c r="B2752" s="73"/>
      <c r="C2752" s="74"/>
      <c r="D2752" s="74">
        <v>1.0946432676053937</v>
      </c>
      <c r="E2752" s="58">
        <v>0</v>
      </c>
    </row>
    <row r="2753" spans="2:5" x14ac:dyDescent="0.3">
      <c r="B2753" s="73"/>
      <c r="C2753" s="74"/>
      <c r="D2753" s="74">
        <v>1.0946432676053937</v>
      </c>
      <c r="E2753" s="58">
        <f>$F$1785</f>
        <v>4</v>
      </c>
    </row>
    <row r="2754" spans="2:5" x14ac:dyDescent="0.3">
      <c r="B2754" s="73"/>
      <c r="C2754" s="74"/>
      <c r="D2754" s="74">
        <v>1.1002479525802302</v>
      </c>
      <c r="E2754" s="58">
        <f>$F$1785</f>
        <v>4</v>
      </c>
    </row>
    <row r="2755" spans="2:5" x14ac:dyDescent="0.3">
      <c r="B2755" s="73"/>
      <c r="C2755" s="74"/>
      <c r="D2755" s="74">
        <v>1.1002479525802302</v>
      </c>
      <c r="E2755" s="58">
        <v>0</v>
      </c>
    </row>
    <row r="2756" spans="2:5" x14ac:dyDescent="0.3">
      <c r="B2756" s="73"/>
      <c r="C2756" s="74"/>
      <c r="D2756" s="74">
        <v>1.1058526375550668</v>
      </c>
      <c r="E2756" s="58">
        <v>0</v>
      </c>
    </row>
    <row r="2757" spans="2:5" x14ac:dyDescent="0.3">
      <c r="B2757" s="73"/>
      <c r="C2757" s="74"/>
      <c r="D2757" s="74">
        <v>1.1058526375550668</v>
      </c>
      <c r="E2757" s="58">
        <f>$F$1785</f>
        <v>4</v>
      </c>
    </row>
    <row r="2758" spans="2:5" x14ac:dyDescent="0.3">
      <c r="B2758" s="73"/>
      <c r="C2758" s="74"/>
      <c r="D2758" s="74">
        <v>1.1114573225299034</v>
      </c>
      <c r="E2758" s="58">
        <f>$F$1785</f>
        <v>4</v>
      </c>
    </row>
    <row r="2759" spans="2:5" x14ac:dyDescent="0.3">
      <c r="B2759" s="73"/>
      <c r="C2759" s="74"/>
      <c r="D2759" s="74">
        <v>1.1114573225299034</v>
      </c>
      <c r="E2759" s="58">
        <v>0</v>
      </c>
    </row>
    <row r="2760" spans="2:5" x14ac:dyDescent="0.3">
      <c r="B2760" s="73"/>
      <c r="C2760" s="74"/>
      <c r="D2760" s="74">
        <v>1.1170620075047399</v>
      </c>
      <c r="E2760" s="58">
        <v>0</v>
      </c>
    </row>
    <row r="2761" spans="2:5" x14ac:dyDescent="0.3">
      <c r="B2761" s="73"/>
      <c r="C2761" s="74"/>
      <c r="D2761" s="74">
        <v>1.1170620075047399</v>
      </c>
      <c r="E2761" s="58">
        <f>$F$1785</f>
        <v>4</v>
      </c>
    </row>
    <row r="2762" spans="2:5" x14ac:dyDescent="0.3">
      <c r="B2762" s="73"/>
      <c r="C2762" s="74"/>
      <c r="D2762" s="74">
        <v>1.1226666924795765</v>
      </c>
      <c r="E2762" s="58">
        <f>$F$1785</f>
        <v>4</v>
      </c>
    </row>
    <row r="2763" spans="2:5" x14ac:dyDescent="0.3">
      <c r="B2763" s="73"/>
      <c r="C2763" s="74"/>
      <c r="D2763" s="74">
        <v>1.1226666924795765</v>
      </c>
      <c r="E2763" s="58">
        <v>0</v>
      </c>
    </row>
    <row r="2764" spans="2:5" x14ac:dyDescent="0.3">
      <c r="B2764" s="73"/>
      <c r="C2764" s="74"/>
      <c r="D2764" s="74">
        <v>1.1282713774544131</v>
      </c>
      <c r="E2764" s="58">
        <v>0</v>
      </c>
    </row>
    <row r="2765" spans="2:5" x14ac:dyDescent="0.3">
      <c r="B2765" s="73"/>
      <c r="C2765" s="74"/>
      <c r="D2765" s="74">
        <v>1.1282713774544131</v>
      </c>
      <c r="E2765" s="58">
        <f>$F$1785</f>
        <v>4</v>
      </c>
    </row>
    <row r="2766" spans="2:5" x14ac:dyDescent="0.3">
      <c r="B2766" s="73"/>
      <c r="C2766" s="74"/>
      <c r="D2766" s="74">
        <v>1.1338760624292497</v>
      </c>
      <c r="E2766" s="58">
        <f>$F$1785</f>
        <v>4</v>
      </c>
    </row>
    <row r="2767" spans="2:5" x14ac:dyDescent="0.3">
      <c r="B2767" s="73"/>
      <c r="C2767" s="74"/>
      <c r="D2767" s="74">
        <v>1.1338760624292497</v>
      </c>
      <c r="E2767" s="58">
        <v>0</v>
      </c>
    </row>
    <row r="2768" spans="2:5" x14ac:dyDescent="0.3">
      <c r="B2768" s="73"/>
      <c r="C2768" s="74"/>
      <c r="D2768" s="74">
        <v>1.1394807474040862</v>
      </c>
      <c r="E2768" s="58">
        <v>0</v>
      </c>
    </row>
    <row r="2769" spans="2:5" x14ac:dyDescent="0.3">
      <c r="B2769" s="73"/>
      <c r="C2769" s="74"/>
      <c r="D2769" s="74">
        <v>1.1394807474040862</v>
      </c>
      <c r="E2769" s="58">
        <f>$F$1785</f>
        <v>4</v>
      </c>
    </row>
    <row r="2770" spans="2:5" x14ac:dyDescent="0.3">
      <c r="B2770" s="73"/>
      <c r="C2770" s="74"/>
      <c r="D2770" s="74">
        <v>1.1450854323789228</v>
      </c>
      <c r="E2770" s="58">
        <f>$F$1785</f>
        <v>4</v>
      </c>
    </row>
    <row r="2771" spans="2:5" x14ac:dyDescent="0.3">
      <c r="B2771" s="73"/>
      <c r="C2771" s="74"/>
      <c r="D2771" s="74">
        <v>1.1450854323789228</v>
      </c>
      <c r="E2771" s="58">
        <v>0</v>
      </c>
    </row>
    <row r="2772" spans="2:5" x14ac:dyDescent="0.3">
      <c r="B2772" s="73"/>
      <c r="C2772" s="74"/>
      <c r="D2772" s="74">
        <v>1.1506901173537594</v>
      </c>
      <c r="E2772" s="58">
        <v>0</v>
      </c>
    </row>
    <row r="2773" spans="2:5" x14ac:dyDescent="0.3">
      <c r="B2773" s="73"/>
      <c r="C2773" s="74"/>
      <c r="D2773" s="74">
        <v>1.1506901173537594</v>
      </c>
      <c r="E2773" s="58">
        <f>$F$1785</f>
        <v>4</v>
      </c>
    </row>
    <row r="2774" spans="2:5" x14ac:dyDescent="0.3">
      <c r="B2774" s="73"/>
      <c r="C2774" s="74"/>
      <c r="D2774" s="74">
        <v>1.1562948023285959</v>
      </c>
      <c r="E2774" s="58">
        <f>$F$1785</f>
        <v>4</v>
      </c>
    </row>
    <row r="2775" spans="2:5" x14ac:dyDescent="0.3">
      <c r="B2775" s="73"/>
      <c r="C2775" s="74"/>
      <c r="D2775" s="74">
        <v>1.1562948023285959</v>
      </c>
      <c r="E2775" s="58">
        <v>0</v>
      </c>
    </row>
    <row r="2776" spans="2:5" x14ac:dyDescent="0.3">
      <c r="B2776" s="73"/>
      <c r="C2776" s="74"/>
      <c r="D2776" s="74">
        <v>1.1618994873034325</v>
      </c>
      <c r="E2776" s="58">
        <v>0</v>
      </c>
    </row>
    <row r="2777" spans="2:5" x14ac:dyDescent="0.3">
      <c r="B2777" s="73"/>
      <c r="C2777" s="74"/>
      <c r="D2777" s="74">
        <v>1.1618994873034325</v>
      </c>
      <c r="E2777" s="58">
        <f>$F$1785</f>
        <v>4</v>
      </c>
    </row>
    <row r="2778" spans="2:5" x14ac:dyDescent="0.3">
      <c r="B2778" s="73"/>
      <c r="C2778" s="74"/>
      <c r="D2778" s="74">
        <v>1.1675041722782691</v>
      </c>
      <c r="E2778" s="58">
        <f>$F$1785</f>
        <v>4</v>
      </c>
    </row>
    <row r="2779" spans="2:5" x14ac:dyDescent="0.3">
      <c r="B2779" s="73"/>
      <c r="C2779" s="74"/>
      <c r="D2779" s="74">
        <v>1.1675041722782691</v>
      </c>
      <c r="E2779" s="58">
        <v>0</v>
      </c>
    </row>
    <row r="2780" spans="2:5" x14ac:dyDescent="0.3">
      <c r="B2780" s="73"/>
      <c r="C2780" s="74"/>
      <c r="D2780" s="74">
        <v>1.1731088572531057</v>
      </c>
      <c r="E2780" s="58">
        <v>0</v>
      </c>
    </row>
    <row r="2781" spans="2:5" x14ac:dyDescent="0.3">
      <c r="B2781" s="73"/>
      <c r="C2781" s="74"/>
      <c r="D2781" s="74">
        <v>1.1731088572531057</v>
      </c>
      <c r="E2781" s="58">
        <f>$F$1785</f>
        <v>4</v>
      </c>
    </row>
    <row r="2782" spans="2:5" x14ac:dyDescent="0.3">
      <c r="B2782" s="73"/>
      <c r="C2782" s="74"/>
      <c r="D2782" s="74">
        <v>1.1787135422279422</v>
      </c>
      <c r="E2782" s="58">
        <f>$F$1785</f>
        <v>4</v>
      </c>
    </row>
    <row r="2783" spans="2:5" x14ac:dyDescent="0.3">
      <c r="B2783" s="73"/>
      <c r="C2783" s="74"/>
      <c r="D2783" s="74">
        <v>1.1787135422279422</v>
      </c>
      <c r="E2783" s="58">
        <v>0</v>
      </c>
    </row>
    <row r="2784" spans="2:5" x14ac:dyDescent="0.3">
      <c r="B2784" s="73"/>
      <c r="C2784" s="74"/>
      <c r="D2784" s="74">
        <v>1.1843182272027788</v>
      </c>
      <c r="E2784" s="58">
        <v>0</v>
      </c>
    </row>
    <row r="2785" spans="2:5" x14ac:dyDescent="0.3">
      <c r="B2785" s="73"/>
      <c r="C2785" s="74"/>
      <c r="D2785" s="74">
        <v>1.1843182272027788</v>
      </c>
      <c r="E2785" s="58">
        <f>$F$1785</f>
        <v>4</v>
      </c>
    </row>
    <row r="2786" spans="2:5" x14ac:dyDescent="0.3">
      <c r="B2786" s="73"/>
      <c r="C2786" s="74"/>
      <c r="D2786" s="74">
        <v>1.1899229121776154</v>
      </c>
      <c r="E2786" s="58">
        <f>$F$1785</f>
        <v>4</v>
      </c>
    </row>
    <row r="2787" spans="2:5" x14ac:dyDescent="0.3">
      <c r="B2787" s="73"/>
      <c r="C2787" s="74"/>
      <c r="D2787" s="74">
        <v>1.1899229121776154</v>
      </c>
      <c r="E2787" s="58">
        <v>0</v>
      </c>
    </row>
    <row r="2788" spans="2:5" x14ac:dyDescent="0.3">
      <c r="B2788" s="73"/>
      <c r="C2788" s="74"/>
      <c r="D2788" s="74">
        <v>1.1955275971524519</v>
      </c>
      <c r="E2788" s="58">
        <v>0</v>
      </c>
    </row>
    <row r="2789" spans="2:5" x14ac:dyDescent="0.3">
      <c r="B2789" s="73"/>
      <c r="C2789" s="74"/>
      <c r="D2789" s="74">
        <v>1.1955275971524519</v>
      </c>
      <c r="E2789" s="58">
        <f>$F$1785</f>
        <v>4</v>
      </c>
    </row>
    <row r="2790" spans="2:5" x14ac:dyDescent="0.3">
      <c r="B2790" s="73"/>
      <c r="C2790" s="74"/>
      <c r="D2790" s="74">
        <v>1.2011322821272885</v>
      </c>
      <c r="E2790" s="58">
        <f>$F$1785</f>
        <v>4</v>
      </c>
    </row>
    <row r="2791" spans="2:5" x14ac:dyDescent="0.3">
      <c r="B2791" s="73"/>
      <c r="C2791" s="74"/>
      <c r="D2791" s="74">
        <v>1.2011322821272885</v>
      </c>
      <c r="E2791" s="58">
        <v>0</v>
      </c>
    </row>
    <row r="2792" spans="2:5" x14ac:dyDescent="0.3">
      <c r="B2792" s="73"/>
      <c r="C2792" s="74"/>
      <c r="D2792" s="74">
        <v>1.2067369671021251</v>
      </c>
      <c r="E2792" s="58">
        <v>0</v>
      </c>
    </row>
    <row r="2793" spans="2:5" x14ac:dyDescent="0.3">
      <c r="B2793" s="73"/>
      <c r="C2793" s="74"/>
      <c r="D2793" s="74">
        <v>1.2067369671021251</v>
      </c>
      <c r="E2793" s="58">
        <f>$F$1785</f>
        <v>4</v>
      </c>
    </row>
    <row r="2794" spans="2:5" x14ac:dyDescent="0.3">
      <c r="B2794" s="73"/>
      <c r="C2794" s="74"/>
      <c r="D2794" s="74">
        <v>1.2123416520769617</v>
      </c>
      <c r="E2794" s="58">
        <f>$F$1785</f>
        <v>4</v>
      </c>
    </row>
    <row r="2795" spans="2:5" x14ac:dyDescent="0.3">
      <c r="B2795" s="73"/>
      <c r="C2795" s="74"/>
      <c r="D2795" s="74">
        <v>1.2123416520769617</v>
      </c>
      <c r="E2795" s="58">
        <v>0</v>
      </c>
    </row>
    <row r="2796" spans="2:5" x14ac:dyDescent="0.3">
      <c r="B2796" s="73"/>
      <c r="C2796" s="74"/>
      <c r="D2796" s="74">
        <v>1.2179463370517982</v>
      </c>
      <c r="E2796" s="58">
        <v>0</v>
      </c>
    </row>
    <row r="2797" spans="2:5" x14ac:dyDescent="0.3">
      <c r="B2797" s="73"/>
      <c r="C2797" s="74"/>
      <c r="D2797" s="74">
        <v>1.2179463370517982</v>
      </c>
      <c r="E2797" s="58">
        <f>$F$1785</f>
        <v>4</v>
      </c>
    </row>
    <row r="2798" spans="2:5" x14ac:dyDescent="0.3">
      <c r="B2798" s="73"/>
      <c r="C2798" s="74"/>
      <c r="D2798" s="74">
        <v>1.2235510220266348</v>
      </c>
      <c r="E2798" s="58">
        <f>$F$1785</f>
        <v>4</v>
      </c>
    </row>
    <row r="2799" spans="2:5" x14ac:dyDescent="0.3">
      <c r="B2799" s="73"/>
      <c r="C2799" s="74"/>
      <c r="D2799" s="74">
        <v>1.2235510220266348</v>
      </c>
      <c r="E2799" s="58">
        <v>0</v>
      </c>
    </row>
    <row r="2800" spans="2:5" x14ac:dyDescent="0.3">
      <c r="B2800" s="73"/>
      <c r="C2800" s="74"/>
      <c r="D2800" s="74">
        <v>1.2291557070014714</v>
      </c>
      <c r="E2800" s="58">
        <v>0</v>
      </c>
    </row>
    <row r="2801" spans="2:5" x14ac:dyDescent="0.3">
      <c r="B2801" s="73"/>
      <c r="C2801" s="74"/>
      <c r="D2801" s="74">
        <v>1.2291557070014714</v>
      </c>
      <c r="E2801" s="58">
        <f>$F$1785</f>
        <v>4</v>
      </c>
    </row>
    <row r="2802" spans="2:5" x14ac:dyDescent="0.3">
      <c r="B2802" s="73"/>
      <c r="C2802" s="74"/>
      <c r="D2802" s="74">
        <v>1.2347603919763079</v>
      </c>
      <c r="E2802" s="58">
        <f>$F$1785</f>
        <v>4</v>
      </c>
    </row>
    <row r="2803" spans="2:5" x14ac:dyDescent="0.3">
      <c r="B2803" s="73"/>
      <c r="C2803" s="74"/>
      <c r="D2803" s="74">
        <v>1.2347603919763079</v>
      </c>
      <c r="E2803" s="58">
        <v>0</v>
      </c>
    </row>
    <row r="2804" spans="2:5" x14ac:dyDescent="0.3">
      <c r="B2804" s="73"/>
      <c r="C2804" s="74"/>
      <c r="D2804" s="74">
        <v>1.2403650769511445</v>
      </c>
      <c r="E2804" s="58">
        <v>0</v>
      </c>
    </row>
    <row r="2805" spans="2:5" x14ac:dyDescent="0.3">
      <c r="B2805" s="73"/>
      <c r="C2805" s="74"/>
      <c r="D2805" s="74">
        <v>1.2403650769511445</v>
      </c>
      <c r="E2805" s="58">
        <f>$F$1785</f>
        <v>4</v>
      </c>
    </row>
    <row r="2806" spans="2:5" x14ac:dyDescent="0.3">
      <c r="B2806" s="73"/>
      <c r="C2806" s="74"/>
      <c r="D2806" s="74">
        <v>1.2459697619259811</v>
      </c>
      <c r="E2806" s="58">
        <f>$F$1785</f>
        <v>4</v>
      </c>
    </row>
    <row r="2807" spans="2:5" x14ac:dyDescent="0.3">
      <c r="B2807" s="73"/>
      <c r="C2807" s="74"/>
      <c r="D2807" s="74">
        <v>1.2459697619259811</v>
      </c>
      <c r="E2807" s="58">
        <v>0</v>
      </c>
    </row>
    <row r="2808" spans="2:5" x14ac:dyDescent="0.3">
      <c r="B2808" s="73"/>
      <c r="C2808" s="74"/>
      <c r="D2808" s="74">
        <v>1.2515744469008176</v>
      </c>
      <c r="E2808" s="58">
        <v>0</v>
      </c>
    </row>
    <row r="2809" spans="2:5" x14ac:dyDescent="0.3">
      <c r="B2809" s="73"/>
      <c r="C2809" s="74"/>
      <c r="D2809" s="74">
        <v>1.2515744469008176</v>
      </c>
      <c r="E2809" s="58">
        <f>$F$1785</f>
        <v>4</v>
      </c>
    </row>
    <row r="2810" spans="2:5" x14ac:dyDescent="0.3">
      <c r="B2810" s="73"/>
      <c r="C2810" s="74"/>
      <c r="D2810" s="74">
        <v>1.2571791318756542</v>
      </c>
      <c r="E2810" s="58">
        <f>$F$1785</f>
        <v>4</v>
      </c>
    </row>
    <row r="2811" spans="2:5" x14ac:dyDescent="0.3">
      <c r="B2811" s="73"/>
      <c r="C2811" s="74"/>
      <c r="D2811" s="74">
        <v>1.2571791318756542</v>
      </c>
      <c r="E2811" s="58">
        <v>0</v>
      </c>
    </row>
    <row r="2812" spans="2:5" x14ac:dyDescent="0.3">
      <c r="B2812" s="73"/>
      <c r="C2812" s="74"/>
      <c r="D2812" s="74">
        <v>1.2627838168504908</v>
      </c>
      <c r="E2812" s="58">
        <v>0</v>
      </c>
    </row>
    <row r="2813" spans="2:5" x14ac:dyDescent="0.3">
      <c r="B2813" s="73"/>
      <c r="C2813" s="74"/>
      <c r="D2813" s="74">
        <v>1.2627838168504908</v>
      </c>
      <c r="E2813" s="58">
        <f>$F$1785</f>
        <v>4</v>
      </c>
    </row>
    <row r="2814" spans="2:5" x14ac:dyDescent="0.3">
      <c r="B2814" s="73"/>
      <c r="C2814" s="74"/>
      <c r="D2814" s="74">
        <v>1.2683885018253274</v>
      </c>
      <c r="E2814" s="58">
        <f>$F$1785</f>
        <v>4</v>
      </c>
    </row>
    <row r="2815" spans="2:5" x14ac:dyDescent="0.3">
      <c r="B2815" s="73"/>
      <c r="C2815" s="74"/>
      <c r="D2815" s="74">
        <v>1.2683885018253274</v>
      </c>
      <c r="E2815" s="58">
        <v>0</v>
      </c>
    </row>
    <row r="2816" spans="2:5" x14ac:dyDescent="0.3">
      <c r="B2816" s="73"/>
      <c r="C2816" s="74"/>
      <c r="D2816" s="74">
        <v>1.2739931868001639</v>
      </c>
      <c r="E2816" s="58">
        <v>0</v>
      </c>
    </row>
    <row r="2817" spans="2:5" x14ac:dyDescent="0.3">
      <c r="B2817" s="73"/>
      <c r="C2817" s="74"/>
      <c r="D2817" s="74">
        <v>1.2739931868001639</v>
      </c>
      <c r="E2817" s="58">
        <f>$F$1785</f>
        <v>4</v>
      </c>
    </row>
    <row r="2818" spans="2:5" x14ac:dyDescent="0.3">
      <c r="B2818" s="73"/>
      <c r="C2818" s="74"/>
      <c r="D2818" s="74">
        <v>1.2795978717750005</v>
      </c>
      <c r="E2818" s="58">
        <f>$F$1785</f>
        <v>4</v>
      </c>
    </row>
    <row r="2819" spans="2:5" x14ac:dyDescent="0.3">
      <c r="B2819" s="73"/>
      <c r="C2819" s="74"/>
      <c r="D2819" s="74">
        <v>1.2795978717750005</v>
      </c>
      <c r="E2819" s="58">
        <v>0</v>
      </c>
    </row>
    <row r="2820" spans="2:5" x14ac:dyDescent="0.3">
      <c r="B2820" s="73"/>
      <c r="C2820" s="74"/>
      <c r="D2820" s="74">
        <v>1.2852025567498371</v>
      </c>
      <c r="E2820" s="58">
        <v>0</v>
      </c>
    </row>
    <row r="2821" spans="2:5" x14ac:dyDescent="0.3">
      <c r="B2821" s="73"/>
      <c r="C2821" s="74"/>
      <c r="D2821" s="74">
        <v>1.2852025567498371</v>
      </c>
      <c r="E2821" s="58">
        <f>$F$1785</f>
        <v>4</v>
      </c>
    </row>
    <row r="2822" spans="2:5" x14ac:dyDescent="0.3">
      <c r="B2822" s="73"/>
      <c r="C2822" s="74"/>
      <c r="D2822" s="74">
        <v>1.2908072417246736</v>
      </c>
      <c r="E2822" s="58">
        <f>$F$1785</f>
        <v>4</v>
      </c>
    </row>
    <row r="2823" spans="2:5" x14ac:dyDescent="0.3">
      <c r="B2823" s="73"/>
      <c r="C2823" s="74"/>
      <c r="D2823" s="74">
        <v>1.2908072417246736</v>
      </c>
      <c r="E2823" s="58">
        <v>0</v>
      </c>
    </row>
    <row r="2824" spans="2:5" x14ac:dyDescent="0.3">
      <c r="B2824" s="73"/>
      <c r="C2824" s="74"/>
      <c r="D2824" s="74">
        <v>1.2964119266995102</v>
      </c>
      <c r="E2824" s="58">
        <v>0</v>
      </c>
    </row>
    <row r="2825" spans="2:5" x14ac:dyDescent="0.3">
      <c r="B2825" s="73"/>
      <c r="C2825" s="74"/>
      <c r="D2825" s="74">
        <v>1.2964119266995102</v>
      </c>
      <c r="E2825" s="58">
        <f>$F$1785</f>
        <v>4</v>
      </c>
    </row>
    <row r="2826" spans="2:5" x14ac:dyDescent="0.3">
      <c r="B2826" s="73"/>
      <c r="C2826" s="74"/>
      <c r="D2826" s="74">
        <v>1.3020166116743468</v>
      </c>
      <c r="E2826" s="58">
        <f>$F$1785</f>
        <v>4</v>
      </c>
    </row>
    <row r="2827" spans="2:5" x14ac:dyDescent="0.3">
      <c r="B2827" s="73"/>
      <c r="C2827" s="74"/>
      <c r="D2827" s="74">
        <v>1.3020166116743468</v>
      </c>
      <c r="E2827" s="58">
        <v>0</v>
      </c>
    </row>
    <row r="2828" spans="2:5" x14ac:dyDescent="0.3">
      <c r="B2828" s="73"/>
      <c r="C2828" s="74"/>
      <c r="D2828" s="74">
        <v>1.3076212966491834</v>
      </c>
      <c r="E2828" s="58">
        <v>0</v>
      </c>
    </row>
    <row r="2829" spans="2:5" x14ac:dyDescent="0.3">
      <c r="B2829" s="73"/>
      <c r="C2829" s="74"/>
      <c r="D2829" s="74">
        <v>1.3076212966491834</v>
      </c>
      <c r="E2829" s="58">
        <f>$F$1785</f>
        <v>4</v>
      </c>
    </row>
    <row r="2830" spans="2:5" x14ac:dyDescent="0.3">
      <c r="B2830" s="73"/>
      <c r="C2830" s="74"/>
      <c r="D2830" s="74">
        <v>1.3132259816240199</v>
      </c>
      <c r="E2830" s="58">
        <f>$F$1785</f>
        <v>4</v>
      </c>
    </row>
    <row r="2831" spans="2:5" x14ac:dyDescent="0.3">
      <c r="B2831" s="73"/>
      <c r="C2831" s="74"/>
      <c r="D2831" s="74">
        <v>1.3132259816240199</v>
      </c>
      <c r="E2831" s="58">
        <v>0</v>
      </c>
    </row>
    <row r="2832" spans="2:5" x14ac:dyDescent="0.3">
      <c r="B2832" s="73"/>
      <c r="C2832" s="74"/>
      <c r="D2832" s="74">
        <v>1.3188306665988565</v>
      </c>
      <c r="E2832" s="58">
        <v>0</v>
      </c>
    </row>
    <row r="2833" spans="2:5" x14ac:dyDescent="0.3">
      <c r="B2833" s="73"/>
      <c r="C2833" s="74"/>
      <c r="D2833" s="74">
        <v>1.3188306665988565</v>
      </c>
      <c r="E2833" s="58">
        <f>$F$1785</f>
        <v>4</v>
      </c>
    </row>
    <row r="2834" spans="2:5" x14ac:dyDescent="0.3">
      <c r="B2834" s="73"/>
      <c r="C2834" s="74"/>
      <c r="D2834" s="74">
        <v>1.3244353515736931</v>
      </c>
      <c r="E2834" s="58">
        <f>$F$1785</f>
        <v>4</v>
      </c>
    </row>
    <row r="2835" spans="2:5" x14ac:dyDescent="0.3">
      <c r="B2835" s="73"/>
      <c r="C2835" s="74"/>
      <c r="D2835" s="74">
        <v>1.3244353515736931</v>
      </c>
      <c r="E2835" s="58">
        <v>0</v>
      </c>
    </row>
    <row r="2836" spans="2:5" x14ac:dyDescent="0.3">
      <c r="B2836" s="73"/>
      <c r="C2836" s="74"/>
      <c r="D2836" s="74">
        <v>1.3300400365485296</v>
      </c>
      <c r="E2836" s="58">
        <v>0</v>
      </c>
    </row>
    <row r="2837" spans="2:5" x14ac:dyDescent="0.3">
      <c r="B2837" s="73"/>
      <c r="C2837" s="74"/>
      <c r="D2837" s="74">
        <v>1.3300400365485296</v>
      </c>
      <c r="E2837" s="58">
        <f>$F$1785</f>
        <v>4</v>
      </c>
    </row>
    <row r="2838" spans="2:5" x14ac:dyDescent="0.3">
      <c r="B2838" s="73"/>
      <c r="C2838" s="74"/>
      <c r="D2838" s="74">
        <v>1.3356447215233662</v>
      </c>
      <c r="E2838" s="58">
        <f>$F$1785</f>
        <v>4</v>
      </c>
    </row>
    <row r="2839" spans="2:5" x14ac:dyDescent="0.3">
      <c r="B2839" s="73"/>
      <c r="C2839" s="74"/>
      <c r="D2839" s="74">
        <v>1.3356447215233662</v>
      </c>
      <c r="E2839" s="58">
        <v>0</v>
      </c>
    </row>
    <row r="2840" spans="2:5" x14ac:dyDescent="0.3">
      <c r="B2840" s="73"/>
      <c r="C2840" s="74"/>
      <c r="D2840" s="74">
        <v>1.3381923056028375</v>
      </c>
      <c r="E2840" s="58">
        <v>0</v>
      </c>
    </row>
    <row r="2841" spans="2:5" x14ac:dyDescent="0.3">
      <c r="B2841" s="73"/>
      <c r="C2841" s="74"/>
      <c r="D2841" s="74">
        <v>1.3381923056028375</v>
      </c>
      <c r="E2841" s="58">
        <f>$F$1785</f>
        <v>4</v>
      </c>
    </row>
    <row r="2842" spans="2:5" x14ac:dyDescent="0.3">
      <c r="B2842" s="73"/>
      <c r="C2842" s="74"/>
      <c r="D2842" s="74">
        <v>1.3381923056028375</v>
      </c>
      <c r="E2842" s="58">
        <f>$F$1785</f>
        <v>4</v>
      </c>
    </row>
    <row r="2843" spans="2:5" x14ac:dyDescent="0.3">
      <c r="B2843" s="73"/>
      <c r="C2843" s="74"/>
      <c r="D2843" s="74">
        <v>1.3381923056028375</v>
      </c>
      <c r="E2843" s="58">
        <v>0</v>
      </c>
    </row>
    <row r="2844" spans="2:5" x14ac:dyDescent="0.3">
      <c r="B2844" s="73"/>
      <c r="C2844" s="74"/>
      <c r="D2844" s="74"/>
      <c r="E2844" s="58"/>
    </row>
    <row r="2845" spans="2:5" x14ac:dyDescent="0.3">
      <c r="B2845" s="73"/>
      <c r="C2845" s="74"/>
      <c r="D2845" s="74"/>
      <c r="E2845" s="58"/>
    </row>
    <row r="2846" spans="2:5" x14ac:dyDescent="0.3">
      <c r="B2846" s="73"/>
      <c r="C2846" s="74"/>
      <c r="D2846" s="74"/>
      <c r="E2846" s="58"/>
    </row>
    <row r="2847" spans="2:5" x14ac:dyDescent="0.3">
      <c r="B2847" s="73"/>
      <c r="C2847" s="74"/>
      <c r="D2847" s="74"/>
      <c r="E2847" s="58"/>
    </row>
    <row r="2848" spans="2:5" x14ac:dyDescent="0.3">
      <c r="B2848" s="73"/>
      <c r="C2848" s="74"/>
      <c r="D2848" s="74"/>
      <c r="E2848" s="58"/>
    </row>
    <row r="2849" spans="2:5" x14ac:dyDescent="0.3">
      <c r="B2849" s="73"/>
      <c r="C2849" s="74"/>
      <c r="D2849" s="74"/>
      <c r="E2849" s="58"/>
    </row>
    <row r="2850" spans="2:5" x14ac:dyDescent="0.3">
      <c r="B2850" s="73"/>
      <c r="C2850" s="74"/>
      <c r="D2850" s="74"/>
      <c r="E2850" s="58"/>
    </row>
    <row r="2851" spans="2:5" x14ac:dyDescent="0.3">
      <c r="B2851" s="73"/>
      <c r="C2851" s="74"/>
      <c r="D2851" s="74"/>
      <c r="E2851" s="58"/>
    </row>
    <row r="2852" spans="2:5" x14ac:dyDescent="0.3">
      <c r="B2852" s="73"/>
      <c r="C2852" s="74"/>
      <c r="D2852" s="74"/>
      <c r="E2852" s="58"/>
    </row>
    <row r="2853" spans="2:5" x14ac:dyDescent="0.3">
      <c r="B2853" s="73"/>
      <c r="C2853" s="74"/>
      <c r="D2853" s="74"/>
      <c r="E2853" s="58"/>
    </row>
    <row r="2854" spans="2:5" x14ac:dyDescent="0.3">
      <c r="B2854" s="73"/>
      <c r="C2854" s="74"/>
      <c r="D2854" s="74"/>
      <c r="E2854" s="58"/>
    </row>
    <row r="2855" spans="2:5" x14ac:dyDescent="0.3">
      <c r="B2855" s="73"/>
      <c r="C2855" s="74"/>
      <c r="D2855" s="74"/>
      <c r="E2855" s="58"/>
    </row>
    <row r="2856" spans="2:5" x14ac:dyDescent="0.3">
      <c r="B2856" s="73"/>
      <c r="C2856" s="74"/>
      <c r="D2856" s="74"/>
      <c r="E2856" s="58"/>
    </row>
    <row r="2857" spans="2:5" x14ac:dyDescent="0.3">
      <c r="B2857" s="73"/>
      <c r="C2857" s="74"/>
      <c r="D2857" s="74"/>
      <c r="E2857" s="58"/>
    </row>
    <row r="2858" spans="2:5" x14ac:dyDescent="0.3">
      <c r="B2858" s="73"/>
      <c r="C2858" s="74"/>
      <c r="D2858" s="74"/>
      <c r="E2858" s="58"/>
    </row>
    <row r="2859" spans="2:5" x14ac:dyDescent="0.3">
      <c r="B2859" s="73"/>
      <c r="C2859" s="74"/>
      <c r="D2859" s="74"/>
      <c r="E2859" s="58"/>
    </row>
    <row r="2860" spans="2:5" x14ac:dyDescent="0.3">
      <c r="B2860" s="73"/>
      <c r="C2860" s="74"/>
      <c r="D2860" s="74"/>
      <c r="E2860" s="58"/>
    </row>
    <row r="2861" spans="2:5" x14ac:dyDescent="0.3">
      <c r="B2861" s="73"/>
      <c r="C2861" s="74"/>
      <c r="D2861" s="74"/>
      <c r="E2861" s="58"/>
    </row>
    <row r="2862" spans="2:5" x14ac:dyDescent="0.3">
      <c r="B2862" s="73"/>
      <c r="C2862" s="74"/>
      <c r="D2862" s="74"/>
      <c r="E2862" s="58"/>
    </row>
    <row r="2863" spans="2:5" x14ac:dyDescent="0.3">
      <c r="B2863" s="73"/>
      <c r="C2863" s="74"/>
      <c r="D2863" s="74"/>
      <c r="E2863" s="58"/>
    </row>
    <row r="2864" spans="2:5" x14ac:dyDescent="0.3">
      <c r="B2864" s="73"/>
      <c r="C2864" s="74"/>
      <c r="D2864" s="74"/>
      <c r="E2864" s="58"/>
    </row>
    <row r="2865" spans="2:5" x14ac:dyDescent="0.3">
      <c r="B2865" s="73"/>
      <c r="C2865" s="74"/>
      <c r="D2865" s="74"/>
      <c r="E2865" s="58"/>
    </row>
    <row r="2866" spans="2:5" x14ac:dyDescent="0.3">
      <c r="B2866" s="73"/>
      <c r="C2866" s="74"/>
      <c r="D2866" s="74"/>
      <c r="E2866" s="58"/>
    </row>
    <row r="2867" spans="2:5" x14ac:dyDescent="0.3">
      <c r="B2867" s="73"/>
      <c r="C2867" s="74"/>
      <c r="D2867" s="74"/>
      <c r="E2867" s="58"/>
    </row>
    <row r="2868" spans="2:5" x14ac:dyDescent="0.3">
      <c r="B2868" s="73"/>
      <c r="C2868" s="74"/>
      <c r="D2868" s="74"/>
      <c r="E2868" s="58"/>
    </row>
    <row r="2869" spans="2:5" x14ac:dyDescent="0.3">
      <c r="B2869" s="73"/>
      <c r="C2869" s="74"/>
      <c r="D2869" s="74"/>
      <c r="E2869" s="58"/>
    </row>
    <row r="2870" spans="2:5" x14ac:dyDescent="0.3">
      <c r="B2870" s="73"/>
      <c r="C2870" s="74"/>
      <c r="D2870" s="74"/>
      <c r="E2870" s="58"/>
    </row>
    <row r="2871" spans="2:5" x14ac:dyDescent="0.3">
      <c r="B2871" s="73"/>
      <c r="C2871" s="74"/>
      <c r="D2871" s="74"/>
      <c r="E2871" s="58"/>
    </row>
    <row r="2872" spans="2:5" x14ac:dyDescent="0.3">
      <c r="B2872" s="73"/>
      <c r="C2872" s="74"/>
      <c r="D2872" s="74"/>
      <c r="E2872" s="58"/>
    </row>
    <row r="2873" spans="2:5" x14ac:dyDescent="0.3">
      <c r="B2873" s="73"/>
      <c r="C2873" s="74"/>
      <c r="D2873" s="74"/>
      <c r="E2873" s="58"/>
    </row>
    <row r="2874" spans="2:5" x14ac:dyDescent="0.3">
      <c r="B2874" s="73"/>
      <c r="C2874" s="74"/>
      <c r="D2874" s="74"/>
      <c r="E2874" s="58"/>
    </row>
    <row r="2875" spans="2:5" x14ac:dyDescent="0.3">
      <c r="B2875" s="73"/>
      <c r="C2875" s="74"/>
      <c r="D2875" s="74"/>
      <c r="E2875" s="58"/>
    </row>
    <row r="2876" spans="2:5" x14ac:dyDescent="0.3">
      <c r="B2876" s="73"/>
      <c r="C2876" s="74"/>
      <c r="D2876" s="74"/>
      <c r="E2876" s="58"/>
    </row>
    <row r="2877" spans="2:5" x14ac:dyDescent="0.3">
      <c r="B2877" s="73"/>
      <c r="C2877" s="74"/>
      <c r="D2877" s="74"/>
      <c r="E2877" s="58"/>
    </row>
    <row r="2878" spans="2:5" x14ac:dyDescent="0.3">
      <c r="B2878" s="73"/>
      <c r="C2878" s="74"/>
      <c r="D2878" s="74"/>
      <c r="E2878" s="58"/>
    </row>
    <row r="2879" spans="2:5" x14ac:dyDescent="0.3">
      <c r="B2879" s="73"/>
      <c r="C2879" s="74"/>
      <c r="D2879" s="74"/>
      <c r="E2879" s="58"/>
    </row>
    <row r="2880" spans="2:5" x14ac:dyDescent="0.3">
      <c r="B2880" s="73"/>
      <c r="C2880" s="74"/>
      <c r="D2880" s="74"/>
      <c r="E2880" s="58"/>
    </row>
    <row r="2881" spans="2:5" x14ac:dyDescent="0.3">
      <c r="B2881" s="73"/>
      <c r="C2881" s="74"/>
      <c r="D2881" s="74"/>
      <c r="E2881" s="58"/>
    </row>
    <row r="2882" spans="2:5" x14ac:dyDescent="0.3">
      <c r="B2882" s="73"/>
      <c r="C2882" s="74"/>
      <c r="D2882" s="74"/>
      <c r="E2882" s="58"/>
    </row>
    <row r="2883" spans="2:5" x14ac:dyDescent="0.3">
      <c r="B2883" s="73"/>
      <c r="C2883" s="74"/>
      <c r="D2883" s="74"/>
      <c r="E2883" s="58"/>
    </row>
    <row r="2884" spans="2:5" x14ac:dyDescent="0.3">
      <c r="B2884" s="73"/>
      <c r="C2884" s="74"/>
      <c r="D2884" s="74"/>
      <c r="E2884" s="58"/>
    </row>
    <row r="2885" spans="2:5" x14ac:dyDescent="0.3">
      <c r="B2885" s="73"/>
      <c r="C2885" s="74"/>
      <c r="D2885" s="74"/>
      <c r="E2885" s="58"/>
    </row>
    <row r="2886" spans="2:5" x14ac:dyDescent="0.3">
      <c r="B2886" s="73"/>
      <c r="C2886" s="74"/>
      <c r="D2886" s="74"/>
      <c r="E2886" s="58"/>
    </row>
    <row r="2887" spans="2:5" x14ac:dyDescent="0.3">
      <c r="B2887" s="73"/>
      <c r="C2887" s="74"/>
      <c r="D2887" s="74"/>
      <c r="E2887" s="58"/>
    </row>
    <row r="2888" spans="2:5" x14ac:dyDescent="0.3">
      <c r="B2888" s="73"/>
      <c r="C2888" s="74"/>
      <c r="D2888" s="74"/>
      <c r="E2888" s="58"/>
    </row>
    <row r="2889" spans="2:5" x14ac:dyDescent="0.3">
      <c r="B2889" s="73"/>
      <c r="C2889" s="74"/>
      <c r="D2889" s="74"/>
      <c r="E2889" s="58"/>
    </row>
    <row r="2890" spans="2:5" x14ac:dyDescent="0.3">
      <c r="B2890" s="73"/>
      <c r="C2890" s="74"/>
      <c r="D2890" s="74"/>
      <c r="E2890" s="58"/>
    </row>
    <row r="2891" spans="2:5" x14ac:dyDescent="0.3">
      <c r="B2891" s="73"/>
      <c r="C2891" s="74"/>
      <c r="D2891" s="74"/>
      <c r="E2891" s="58"/>
    </row>
    <row r="2892" spans="2:5" x14ac:dyDescent="0.3">
      <c r="B2892" s="73"/>
      <c r="C2892" s="74"/>
      <c r="D2892" s="74"/>
      <c r="E2892" s="58"/>
    </row>
    <row r="2893" spans="2:5" x14ac:dyDescent="0.3">
      <c r="B2893" s="73"/>
      <c r="C2893" s="74"/>
      <c r="D2893" s="74"/>
      <c r="E2893" s="58"/>
    </row>
    <row r="2894" spans="2:5" x14ac:dyDescent="0.3">
      <c r="B2894" s="73"/>
      <c r="C2894" s="74"/>
      <c r="D2894" s="74"/>
      <c r="E2894" s="58"/>
    </row>
    <row r="2895" spans="2:5" x14ac:dyDescent="0.3">
      <c r="B2895" s="73"/>
      <c r="C2895" s="74"/>
      <c r="D2895" s="74"/>
      <c r="E2895" s="58"/>
    </row>
    <row r="2896" spans="2:5" x14ac:dyDescent="0.3">
      <c r="B2896" s="73"/>
      <c r="C2896" s="74"/>
      <c r="D2896" s="74"/>
      <c r="E2896" s="58"/>
    </row>
    <row r="2897" spans="2:5" x14ac:dyDescent="0.3">
      <c r="B2897" s="73"/>
      <c r="C2897" s="74"/>
      <c r="D2897" s="74"/>
      <c r="E2897" s="58"/>
    </row>
    <row r="2898" spans="2:5" x14ac:dyDescent="0.3">
      <c r="B2898" s="73"/>
      <c r="C2898" s="74"/>
      <c r="D2898" s="74"/>
      <c r="E2898" s="58"/>
    </row>
    <row r="2899" spans="2:5" x14ac:dyDescent="0.3">
      <c r="B2899" s="73"/>
      <c r="C2899" s="74"/>
      <c r="D2899" s="74"/>
      <c r="E2899" s="58"/>
    </row>
    <row r="2900" spans="2:5" x14ac:dyDescent="0.3">
      <c r="B2900" s="73"/>
      <c r="C2900" s="74"/>
      <c r="D2900" s="74"/>
      <c r="E2900" s="58"/>
    </row>
    <row r="2901" spans="2:5" x14ac:dyDescent="0.3">
      <c r="B2901" s="73"/>
      <c r="C2901" s="74"/>
      <c r="D2901" s="74"/>
      <c r="E2901" s="58"/>
    </row>
    <row r="2902" spans="2:5" x14ac:dyDescent="0.3">
      <c r="B2902" s="73"/>
      <c r="C2902" s="74"/>
      <c r="D2902" s="74"/>
      <c r="E2902" s="58"/>
    </row>
    <row r="2903" spans="2:5" x14ac:dyDescent="0.3">
      <c r="B2903" s="73"/>
      <c r="C2903" s="74"/>
      <c r="D2903" s="74"/>
      <c r="E2903" s="58"/>
    </row>
    <row r="2904" spans="2:5" x14ac:dyDescent="0.3">
      <c r="B2904" s="73"/>
      <c r="C2904" s="74"/>
      <c r="D2904" s="74"/>
      <c r="E2904" s="58"/>
    </row>
    <row r="2905" spans="2:5" x14ac:dyDescent="0.3">
      <c r="B2905" s="73"/>
      <c r="C2905" s="74"/>
      <c r="D2905" s="74"/>
      <c r="E2905" s="58"/>
    </row>
    <row r="2906" spans="2:5" x14ac:dyDescent="0.3">
      <c r="B2906" s="73"/>
      <c r="C2906" s="74"/>
      <c r="D2906" s="74"/>
      <c r="E2906" s="58"/>
    </row>
    <row r="2907" spans="2:5" x14ac:dyDescent="0.3">
      <c r="B2907" s="73"/>
      <c r="C2907" s="74"/>
      <c r="D2907" s="74"/>
      <c r="E2907" s="58"/>
    </row>
    <row r="2908" spans="2:5" x14ac:dyDescent="0.3">
      <c r="B2908" s="73"/>
      <c r="C2908" s="74"/>
      <c r="D2908" s="74"/>
      <c r="E2908" s="58"/>
    </row>
    <row r="2909" spans="2:5" x14ac:dyDescent="0.3">
      <c r="B2909" s="73"/>
      <c r="C2909" s="74"/>
      <c r="D2909" s="74"/>
      <c r="E2909" s="58"/>
    </row>
    <row r="2910" spans="2:5" x14ac:dyDescent="0.3">
      <c r="B2910" s="73"/>
      <c r="C2910" s="74"/>
      <c r="D2910" s="74"/>
      <c r="E2910" s="58"/>
    </row>
    <row r="2911" spans="2:5" x14ac:dyDescent="0.3">
      <c r="B2911" s="73"/>
      <c r="C2911" s="74"/>
      <c r="D2911" s="74"/>
      <c r="E2911" s="58"/>
    </row>
    <row r="2912" spans="2:5" x14ac:dyDescent="0.3">
      <c r="B2912" s="73"/>
      <c r="C2912" s="74"/>
      <c r="D2912" s="74"/>
      <c r="E2912" s="58"/>
    </row>
    <row r="2913" spans="2:5" x14ac:dyDescent="0.3">
      <c r="B2913" s="73"/>
      <c r="C2913" s="74"/>
      <c r="D2913" s="74"/>
      <c r="E2913" s="58"/>
    </row>
    <row r="2914" spans="2:5" x14ac:dyDescent="0.3">
      <c r="B2914" s="73"/>
      <c r="C2914" s="74"/>
      <c r="D2914" s="74"/>
      <c r="E2914" s="58"/>
    </row>
    <row r="2915" spans="2:5" x14ac:dyDescent="0.3">
      <c r="B2915" s="73"/>
      <c r="C2915" s="74"/>
      <c r="D2915" s="74"/>
      <c r="E2915" s="58"/>
    </row>
    <row r="2916" spans="2:5" x14ac:dyDescent="0.3">
      <c r="B2916" s="73"/>
      <c r="C2916" s="74"/>
      <c r="D2916" s="74"/>
      <c r="E2916" s="58"/>
    </row>
    <row r="2917" spans="2:5" x14ac:dyDescent="0.3">
      <c r="B2917" s="73"/>
      <c r="C2917" s="74"/>
      <c r="D2917" s="74"/>
      <c r="E2917" s="58"/>
    </row>
    <row r="2918" spans="2:5" x14ac:dyDescent="0.3">
      <c r="B2918" s="73"/>
      <c r="C2918" s="74"/>
      <c r="D2918" s="74"/>
      <c r="E2918" s="58"/>
    </row>
    <row r="2919" spans="2:5" x14ac:dyDescent="0.3">
      <c r="B2919" s="73"/>
      <c r="C2919" s="74"/>
      <c r="D2919" s="74"/>
      <c r="E2919" s="58"/>
    </row>
    <row r="2920" spans="2:5" x14ac:dyDescent="0.3">
      <c r="B2920" s="73"/>
      <c r="C2920" s="74"/>
      <c r="D2920" s="74"/>
      <c r="E2920" s="58"/>
    </row>
    <row r="2921" spans="2:5" x14ac:dyDescent="0.3">
      <c r="B2921" s="73"/>
      <c r="C2921" s="74"/>
      <c r="D2921" s="74"/>
      <c r="E2921" s="58"/>
    </row>
    <row r="2922" spans="2:5" x14ac:dyDescent="0.3">
      <c r="B2922" s="73"/>
      <c r="C2922" s="74"/>
      <c r="D2922" s="74"/>
      <c r="E2922" s="58"/>
    </row>
    <row r="2923" spans="2:5" x14ac:dyDescent="0.3">
      <c r="B2923" s="73"/>
      <c r="C2923" s="74"/>
      <c r="D2923" s="74"/>
      <c r="E2923" s="58"/>
    </row>
    <row r="2924" spans="2:5" x14ac:dyDescent="0.3">
      <c r="B2924" s="73"/>
      <c r="C2924" s="74"/>
      <c r="D2924" s="74"/>
      <c r="E2924" s="58"/>
    </row>
    <row r="2925" spans="2:5" x14ac:dyDescent="0.3">
      <c r="B2925" s="73"/>
      <c r="C2925" s="74"/>
      <c r="D2925" s="74"/>
      <c r="E2925" s="58"/>
    </row>
    <row r="2926" spans="2:5" x14ac:dyDescent="0.3">
      <c r="B2926" s="73"/>
      <c r="C2926" s="74"/>
      <c r="D2926" s="74"/>
      <c r="E2926" s="58"/>
    </row>
    <row r="2927" spans="2:5" x14ac:dyDescent="0.3">
      <c r="B2927" s="73"/>
      <c r="C2927" s="74"/>
      <c r="D2927" s="74"/>
      <c r="E2927" s="58"/>
    </row>
    <row r="2928" spans="2:5" x14ac:dyDescent="0.3">
      <c r="B2928" s="73"/>
      <c r="C2928" s="74"/>
      <c r="D2928" s="74"/>
      <c r="E2928" s="58"/>
    </row>
    <row r="2929" spans="2:5" x14ac:dyDescent="0.3">
      <c r="B2929" s="73"/>
      <c r="C2929" s="74"/>
      <c r="D2929" s="74"/>
      <c r="E2929" s="58"/>
    </row>
    <row r="2930" spans="2:5" x14ac:dyDescent="0.3">
      <c r="B2930" s="73"/>
      <c r="C2930" s="74"/>
      <c r="D2930" s="74"/>
      <c r="E2930" s="58"/>
    </row>
    <row r="2931" spans="2:5" x14ac:dyDescent="0.3">
      <c r="B2931" s="73"/>
      <c r="C2931" s="74"/>
      <c r="D2931" s="74"/>
      <c r="E2931" s="58"/>
    </row>
    <row r="2932" spans="2:5" x14ac:dyDescent="0.3">
      <c r="B2932" s="73"/>
      <c r="C2932" s="74"/>
      <c r="D2932" s="74"/>
      <c r="E2932" s="58"/>
    </row>
    <row r="2933" spans="2:5" x14ac:dyDescent="0.3">
      <c r="B2933" s="73"/>
      <c r="C2933" s="74"/>
      <c r="D2933" s="74"/>
      <c r="E2933" s="58"/>
    </row>
    <row r="2934" spans="2:5" x14ac:dyDescent="0.3">
      <c r="B2934" s="73"/>
      <c r="C2934" s="74"/>
      <c r="D2934" s="74"/>
      <c r="E2934" s="58"/>
    </row>
    <row r="2935" spans="2:5" x14ac:dyDescent="0.3">
      <c r="B2935" s="73"/>
      <c r="C2935" s="74"/>
      <c r="D2935" s="74"/>
      <c r="E2935" s="58"/>
    </row>
    <row r="2936" spans="2:5" x14ac:dyDescent="0.3">
      <c r="B2936" s="73"/>
      <c r="C2936" s="74"/>
      <c r="D2936" s="74"/>
      <c r="E2936" s="58"/>
    </row>
    <row r="2937" spans="2:5" x14ac:dyDescent="0.3">
      <c r="B2937" s="73"/>
      <c r="C2937" s="74"/>
      <c r="D2937" s="74"/>
      <c r="E2937" s="58"/>
    </row>
    <row r="2938" spans="2:5" x14ac:dyDescent="0.3">
      <c r="B2938" s="73"/>
      <c r="C2938" s="74"/>
      <c r="D2938" s="74"/>
      <c r="E2938" s="58"/>
    </row>
    <row r="2939" spans="2:5" x14ac:dyDescent="0.3">
      <c r="B2939" s="73"/>
      <c r="C2939" s="74"/>
      <c r="D2939" s="74"/>
      <c r="E2939" s="58"/>
    </row>
    <row r="2940" spans="2:5" x14ac:dyDescent="0.3">
      <c r="B2940" s="73"/>
      <c r="C2940" s="74"/>
      <c r="D2940" s="74"/>
      <c r="E2940" s="58"/>
    </row>
    <row r="2941" spans="2:5" x14ac:dyDescent="0.3">
      <c r="B2941" s="73"/>
      <c r="C2941" s="74"/>
      <c r="D2941" s="74"/>
      <c r="E2941" s="58"/>
    </row>
    <row r="2942" spans="2:5" x14ac:dyDescent="0.3">
      <c r="B2942" s="73"/>
      <c r="C2942" s="74"/>
      <c r="D2942" s="74"/>
      <c r="E2942" s="58"/>
    </row>
    <row r="2943" spans="2:5" x14ac:dyDescent="0.3">
      <c r="B2943" s="73"/>
      <c r="C2943" s="74"/>
      <c r="D2943" s="74"/>
      <c r="E2943" s="58"/>
    </row>
    <row r="2944" spans="2:5" x14ac:dyDescent="0.3">
      <c r="B2944" s="73"/>
      <c r="C2944" s="74"/>
      <c r="D2944" s="74"/>
      <c r="E2944" s="58"/>
    </row>
    <row r="2945" spans="2:5" x14ac:dyDescent="0.3">
      <c r="B2945" s="73"/>
      <c r="C2945" s="74"/>
      <c r="D2945" s="74"/>
      <c r="E2945" s="58"/>
    </row>
    <row r="2946" spans="2:5" x14ac:dyDescent="0.3">
      <c r="B2946" s="73"/>
      <c r="C2946" s="74"/>
      <c r="D2946" s="74"/>
      <c r="E2946" s="58"/>
    </row>
    <row r="2947" spans="2:5" x14ac:dyDescent="0.3">
      <c r="B2947" s="73"/>
      <c r="C2947" s="74"/>
      <c r="D2947" s="74"/>
      <c r="E2947" s="58"/>
    </row>
    <row r="2948" spans="2:5" x14ac:dyDescent="0.3">
      <c r="B2948" s="73"/>
      <c r="C2948" s="74"/>
      <c r="D2948" s="74"/>
      <c r="E2948" s="58"/>
    </row>
    <row r="2949" spans="2:5" x14ac:dyDescent="0.3">
      <c r="B2949" s="73"/>
      <c r="C2949" s="74"/>
      <c r="D2949" s="74"/>
      <c r="E2949" s="58"/>
    </row>
    <row r="2950" spans="2:5" x14ac:dyDescent="0.3">
      <c r="B2950" s="73"/>
      <c r="C2950" s="74"/>
      <c r="D2950" s="74"/>
      <c r="E2950" s="58"/>
    </row>
    <row r="2951" spans="2:5" x14ac:dyDescent="0.3">
      <c r="B2951" s="73"/>
      <c r="C2951" s="74"/>
      <c r="D2951" s="74"/>
      <c r="E2951" s="58"/>
    </row>
    <row r="2952" spans="2:5" x14ac:dyDescent="0.3">
      <c r="B2952" s="73"/>
      <c r="C2952" s="74"/>
      <c r="D2952" s="74"/>
      <c r="E2952" s="58"/>
    </row>
    <row r="2953" spans="2:5" x14ac:dyDescent="0.3">
      <c r="B2953" s="73"/>
      <c r="C2953" s="74"/>
      <c r="D2953" s="74"/>
      <c r="E2953" s="58"/>
    </row>
    <row r="2954" spans="2:5" x14ac:dyDescent="0.3">
      <c r="B2954" s="73"/>
      <c r="C2954" s="74"/>
      <c r="D2954" s="74"/>
      <c r="E2954" s="58"/>
    </row>
    <row r="2955" spans="2:5" x14ac:dyDescent="0.3">
      <c r="B2955" s="73"/>
      <c r="C2955" s="74"/>
      <c r="D2955" s="74"/>
      <c r="E2955" s="58"/>
    </row>
    <row r="2956" spans="2:5" x14ac:dyDescent="0.3">
      <c r="B2956" s="73"/>
      <c r="C2956" s="74"/>
      <c r="D2956" s="74"/>
      <c r="E2956" s="58"/>
    </row>
    <row r="2957" spans="2:5" x14ac:dyDescent="0.3">
      <c r="B2957" s="73"/>
      <c r="C2957" s="74"/>
      <c r="D2957" s="74"/>
      <c r="E2957" s="58"/>
    </row>
    <row r="2958" spans="2:5" x14ac:dyDescent="0.3">
      <c r="B2958" s="73"/>
      <c r="C2958" s="74"/>
      <c r="D2958" s="74"/>
      <c r="E2958" s="58"/>
    </row>
    <row r="2959" spans="2:5" x14ac:dyDescent="0.3">
      <c r="B2959" s="73"/>
      <c r="C2959" s="74"/>
      <c r="D2959" s="74"/>
      <c r="E2959" s="58"/>
    </row>
    <row r="2960" spans="2:5" x14ac:dyDescent="0.3">
      <c r="B2960" s="73"/>
      <c r="C2960" s="74"/>
      <c r="D2960" s="74"/>
      <c r="E2960" s="58"/>
    </row>
    <row r="2961" spans="2:5" x14ac:dyDescent="0.3">
      <c r="B2961" s="73"/>
      <c r="C2961" s="74"/>
      <c r="D2961" s="74"/>
      <c r="E2961" s="58"/>
    </row>
    <row r="2962" spans="2:5" x14ac:dyDescent="0.3">
      <c r="B2962" s="73"/>
      <c r="C2962" s="74"/>
      <c r="D2962" s="74"/>
      <c r="E2962" s="58"/>
    </row>
    <row r="2963" spans="2:5" x14ac:dyDescent="0.3">
      <c r="B2963" s="73"/>
      <c r="C2963" s="74"/>
      <c r="D2963" s="74"/>
      <c r="E2963" s="58"/>
    </row>
    <row r="2964" spans="2:5" x14ac:dyDescent="0.3">
      <c r="B2964" s="73"/>
      <c r="C2964" s="74"/>
      <c r="D2964" s="74"/>
      <c r="E2964" s="58"/>
    </row>
    <row r="2965" spans="2:5" x14ac:dyDescent="0.3">
      <c r="B2965" s="73"/>
      <c r="C2965" s="74"/>
      <c r="D2965" s="74"/>
      <c r="E2965" s="58"/>
    </row>
    <row r="2966" spans="2:5" x14ac:dyDescent="0.3">
      <c r="B2966" s="73"/>
      <c r="C2966" s="74"/>
      <c r="D2966" s="74"/>
      <c r="E2966" s="58"/>
    </row>
    <row r="2967" spans="2:5" x14ac:dyDescent="0.3">
      <c r="B2967" s="73"/>
      <c r="C2967" s="74"/>
      <c r="D2967" s="74"/>
      <c r="E2967" s="58"/>
    </row>
    <row r="2968" spans="2:5" x14ac:dyDescent="0.3">
      <c r="B2968" s="73"/>
      <c r="C2968" s="74"/>
      <c r="D2968" s="74"/>
      <c r="E2968" s="58"/>
    </row>
    <row r="2969" spans="2:5" x14ac:dyDescent="0.3">
      <c r="B2969" s="73"/>
      <c r="C2969" s="74"/>
      <c r="D2969" s="74"/>
      <c r="E2969" s="58"/>
    </row>
    <row r="2970" spans="2:5" x14ac:dyDescent="0.3">
      <c r="B2970" s="73"/>
      <c r="C2970" s="74"/>
      <c r="D2970" s="74"/>
      <c r="E2970" s="58"/>
    </row>
    <row r="2971" spans="2:5" x14ac:dyDescent="0.3">
      <c r="B2971" s="73"/>
      <c r="C2971" s="74"/>
      <c r="D2971" s="74"/>
      <c r="E2971" s="58"/>
    </row>
    <row r="2972" spans="2:5" x14ac:dyDescent="0.3">
      <c r="B2972" s="73"/>
      <c r="C2972" s="74"/>
      <c r="D2972" s="74"/>
      <c r="E2972" s="58"/>
    </row>
    <row r="2973" spans="2:5" x14ac:dyDescent="0.3">
      <c r="B2973" s="73"/>
      <c r="C2973" s="74"/>
      <c r="D2973" s="74"/>
      <c r="E2973" s="58"/>
    </row>
    <row r="2974" spans="2:5" x14ac:dyDescent="0.3">
      <c r="B2974" s="73"/>
      <c r="C2974" s="74"/>
      <c r="D2974" s="74"/>
      <c r="E2974" s="58"/>
    </row>
    <row r="2975" spans="2:5" x14ac:dyDescent="0.3">
      <c r="B2975" s="73"/>
      <c r="C2975" s="74"/>
      <c r="D2975" s="74"/>
      <c r="E2975" s="58"/>
    </row>
    <row r="2976" spans="2:5" x14ac:dyDescent="0.3">
      <c r="B2976" s="73"/>
      <c r="C2976" s="74"/>
      <c r="D2976" s="74"/>
      <c r="E2976" s="58"/>
    </row>
    <row r="2977" spans="2:5" x14ac:dyDescent="0.3">
      <c r="B2977" s="73"/>
      <c r="C2977" s="74"/>
      <c r="D2977" s="74"/>
      <c r="E2977" s="58"/>
    </row>
    <row r="2978" spans="2:5" x14ac:dyDescent="0.3">
      <c r="B2978" s="73"/>
      <c r="C2978" s="74"/>
      <c r="D2978" s="74"/>
      <c r="E2978" s="58"/>
    </row>
    <row r="2979" spans="2:5" x14ac:dyDescent="0.3">
      <c r="B2979" s="73"/>
      <c r="C2979" s="74"/>
      <c r="D2979" s="74"/>
      <c r="E2979" s="58"/>
    </row>
    <row r="2980" spans="2:5" x14ac:dyDescent="0.3">
      <c r="B2980" s="73"/>
      <c r="C2980" s="74"/>
      <c r="D2980" s="74"/>
      <c r="E2980" s="58"/>
    </row>
    <row r="2981" spans="2:5" x14ac:dyDescent="0.3">
      <c r="B2981" s="73"/>
      <c r="C2981" s="74"/>
      <c r="D2981" s="74"/>
      <c r="E2981" s="58"/>
    </row>
    <row r="2982" spans="2:5" x14ac:dyDescent="0.3">
      <c r="B2982" s="73"/>
      <c r="C2982" s="74"/>
      <c r="D2982" s="74"/>
      <c r="E2982" s="58"/>
    </row>
    <row r="2983" spans="2:5" x14ac:dyDescent="0.3">
      <c r="B2983" s="73"/>
      <c r="C2983" s="74"/>
      <c r="D2983" s="74"/>
      <c r="E2983" s="58"/>
    </row>
    <row r="2984" spans="2:5" x14ac:dyDescent="0.3">
      <c r="B2984" s="73"/>
      <c r="C2984" s="74"/>
      <c r="D2984" s="74"/>
      <c r="E2984" s="58"/>
    </row>
    <row r="2985" spans="2:5" x14ac:dyDescent="0.3">
      <c r="B2985" s="73"/>
      <c r="C2985" s="74"/>
      <c r="D2985" s="74"/>
      <c r="E2985" s="58"/>
    </row>
    <row r="2986" spans="2:5" x14ac:dyDescent="0.3">
      <c r="B2986" s="73"/>
      <c r="C2986" s="74"/>
      <c r="D2986" s="74"/>
      <c r="E2986" s="58"/>
    </row>
    <row r="2987" spans="2:5" ht="15" thickBot="1" x14ac:dyDescent="0.35">
      <c r="B2987" s="75"/>
      <c r="C2987" s="76"/>
      <c r="D2987" s="76"/>
      <c r="E2987" s="59"/>
    </row>
  </sheetData>
  <mergeCells count="6">
    <mergeCell ref="B1786:E1786"/>
    <mergeCell ref="B1773:F1773"/>
    <mergeCell ref="B1001:E1001"/>
    <mergeCell ref="G1345:J1345"/>
    <mergeCell ref="G1333:K1333"/>
    <mergeCell ref="G1001:J1001"/>
  </mergeCells>
  <pageMargins left="0.7" right="0.7" top="0.75" bottom="0.75" header="0.3" footer="0.3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68"/>
  <sheetViews>
    <sheetView workbookViewId="0"/>
  </sheetViews>
  <sheetFormatPr defaultColWidth="30.77734375" defaultRowHeight="14.4" x14ac:dyDescent="0.3"/>
  <cols>
    <col min="1" max="16384" width="30.77734375" style="2"/>
  </cols>
  <sheetData>
    <row r="1" spans="1:16" x14ac:dyDescent="0.3">
      <c r="A1" s="4" t="s">
        <v>9</v>
      </c>
      <c r="B1" s="3">
        <v>1</v>
      </c>
      <c r="C1" s="3" t="s">
        <v>10</v>
      </c>
      <c r="D1" s="3">
        <v>1</v>
      </c>
      <c r="E1" s="3" t="s">
        <v>11</v>
      </c>
      <c r="F1" s="3">
        <v>6</v>
      </c>
      <c r="G1" s="3" t="s">
        <v>12</v>
      </c>
      <c r="H1" s="3">
        <v>2</v>
      </c>
      <c r="I1" s="3" t="s">
        <v>13</v>
      </c>
      <c r="J1" s="3">
        <v>1</v>
      </c>
      <c r="K1" s="3" t="s">
        <v>14</v>
      </c>
      <c r="L1" s="3">
        <f>IF(B4&gt;256,1,0)</f>
        <v>0</v>
      </c>
      <c r="M1" s="3" t="s">
        <v>15</v>
      </c>
      <c r="N1" s="3">
        <v>1</v>
      </c>
      <c r="O1" s="3" t="s">
        <v>16</v>
      </c>
      <c r="P1" s="3">
        <v>0</v>
      </c>
    </row>
    <row r="2" spans="1:16" x14ac:dyDescent="0.3">
      <c r="A2" s="4" t="s">
        <v>17</v>
      </c>
      <c r="B2" s="3" t="s">
        <v>293</v>
      </c>
    </row>
    <row r="3" spans="1:16" x14ac:dyDescent="0.3">
      <c r="A3" s="4" t="s">
        <v>18</v>
      </c>
      <c r="B3" s="3">
        <v>1</v>
      </c>
    </row>
    <row r="4" spans="1:16" x14ac:dyDescent="0.3">
      <c r="A4" s="4" t="s">
        <v>19</v>
      </c>
      <c r="B4" s="3">
        <v>4</v>
      </c>
    </row>
    <row r="17" spans="1:8" s="5" customFormat="1" x14ac:dyDescent="0.3">
      <c r="A17" s="5" t="s">
        <v>75</v>
      </c>
      <c r="C17" s="5" t="s">
        <v>70</v>
      </c>
      <c r="D17" s="5">
        <v>1</v>
      </c>
      <c r="E17" s="5" t="s">
        <v>71</v>
      </c>
      <c r="F17" s="5">
        <v>104</v>
      </c>
      <c r="G17" s="5" t="s">
        <v>76</v>
      </c>
      <c r="H17" s="5" t="s">
        <v>101</v>
      </c>
    </row>
    <row r="18" spans="1:8" s="5" customFormat="1" x14ac:dyDescent="0.3"/>
    <row r="19" spans="1:8" s="5" customFormat="1" x14ac:dyDescent="0.3"/>
    <row r="20" spans="1:8" s="5" customFormat="1" x14ac:dyDescent="0.3"/>
    <row r="21" spans="1:8" s="5" customFormat="1" x14ac:dyDescent="0.3"/>
    <row r="22" spans="1:8" s="5" customFormat="1" x14ac:dyDescent="0.3"/>
    <row r="23" spans="1:8" s="5" customFormat="1" x14ac:dyDescent="0.3"/>
    <row r="24" spans="1:8" s="5" customFormat="1" x14ac:dyDescent="0.3"/>
    <row r="25" spans="1:8" s="5" customFormat="1" x14ac:dyDescent="0.3"/>
    <row r="26" spans="1:8" s="5" customFormat="1" x14ac:dyDescent="0.3"/>
    <row r="27" spans="1:8" s="5" customFormat="1" x14ac:dyDescent="0.3"/>
    <row r="28" spans="1:8" s="5" customFormat="1" x14ac:dyDescent="0.3"/>
    <row r="29" spans="1:8" s="5" customFormat="1" x14ac:dyDescent="0.3"/>
    <row r="30" spans="1:8" s="5" customFormat="1" x14ac:dyDescent="0.3"/>
    <row r="31" spans="1:8" s="5" customFormat="1" x14ac:dyDescent="0.3"/>
    <row r="32" spans="1:8" s="5" customFormat="1" x14ac:dyDescent="0.3"/>
    <row r="33" s="5" customFormat="1" x14ac:dyDescent="0.3"/>
    <row r="34" s="5" customFormat="1" x14ac:dyDescent="0.3"/>
    <row r="35" s="5" customFormat="1" x14ac:dyDescent="0.3"/>
    <row r="36" s="5" customFormat="1" x14ac:dyDescent="0.3"/>
    <row r="37" s="5" customFormat="1" x14ac:dyDescent="0.3"/>
    <row r="38" s="5" customFormat="1" x14ac:dyDescent="0.3"/>
    <row r="39" s="5" customFormat="1" x14ac:dyDescent="0.3"/>
    <row r="40" s="5" customFormat="1" x14ac:dyDescent="0.3"/>
    <row r="41" s="5" customFormat="1" x14ac:dyDescent="0.3"/>
    <row r="42" s="5" customFormat="1" x14ac:dyDescent="0.3"/>
    <row r="43" s="5" customFormat="1" x14ac:dyDescent="0.3"/>
    <row r="44" s="5" customFormat="1" x14ac:dyDescent="0.3"/>
    <row r="45" s="5" customFormat="1" x14ac:dyDescent="0.3"/>
    <row r="46" s="5" customFormat="1" x14ac:dyDescent="0.3"/>
    <row r="47" s="5" customFormat="1" x14ac:dyDescent="0.3"/>
    <row r="48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pans="1:9" s="5" customFormat="1" x14ac:dyDescent="0.3"/>
    <row r="114" spans="1:9" s="5" customFormat="1" x14ac:dyDescent="0.3"/>
    <row r="115" spans="1:9" s="5" customFormat="1" x14ac:dyDescent="0.3"/>
    <row r="116" spans="1:9" s="5" customFormat="1" x14ac:dyDescent="0.3"/>
    <row r="117" spans="1:9" s="5" customFormat="1" x14ac:dyDescent="0.3"/>
    <row r="118" spans="1:9" s="5" customFormat="1" x14ac:dyDescent="0.3"/>
    <row r="119" spans="1:9" s="5" customFormat="1" x14ac:dyDescent="0.3"/>
    <row r="120" spans="1:9" s="5" customFormat="1" ht="15" thickBot="1" x14ac:dyDescent="0.35"/>
    <row r="121" spans="1:9" s="6" customFormat="1" ht="15" thickTop="1" x14ac:dyDescent="0.3">
      <c r="A121" s="10" t="s">
        <v>44</v>
      </c>
      <c r="B121" s="11" t="s">
        <v>45</v>
      </c>
      <c r="C121" s="11" t="s">
        <v>295</v>
      </c>
      <c r="D121" s="11" t="s">
        <v>46</v>
      </c>
      <c r="E121" s="11" t="str">
        <f>Dependent!$H$2</f>
        <v>Tag Used</v>
      </c>
      <c r="F121" s="11" t="s">
        <v>47</v>
      </c>
      <c r="G121" s="11">
        <v>1</v>
      </c>
      <c r="H121" s="11" t="s">
        <v>48</v>
      </c>
      <c r="I121" s="11">
        <v>6</v>
      </c>
    </row>
    <row r="128" spans="1:9" s="5" customFormat="1" x14ac:dyDescent="0.3"/>
    <row r="129" spans="1:9" s="5" customFormat="1" x14ac:dyDescent="0.3"/>
    <row r="130" spans="1:9" s="5" customFormat="1" x14ac:dyDescent="0.3"/>
    <row r="131" spans="1:9" s="5" customFormat="1" x14ac:dyDescent="0.3"/>
    <row r="132" spans="1:9" s="12" customFormat="1" x14ac:dyDescent="0.3"/>
    <row r="133" spans="1:9" x14ac:dyDescent="0.3">
      <c r="A133" s="4" t="s">
        <v>53</v>
      </c>
      <c r="B133" s="3" t="s">
        <v>45</v>
      </c>
      <c r="C133" s="3" t="s">
        <v>298</v>
      </c>
      <c r="D133" s="3" t="s">
        <v>46</v>
      </c>
      <c r="E133" s="3" t="str">
        <f>Dependent!$I$2</f>
        <v>Prediction</v>
      </c>
      <c r="F133" s="3" t="s">
        <v>47</v>
      </c>
      <c r="G133" s="3">
        <v>2</v>
      </c>
      <c r="H133" s="3" t="s">
        <v>48</v>
      </c>
      <c r="I133" s="3">
        <v>7</v>
      </c>
    </row>
    <row r="140" spans="1:9" s="5" customFormat="1" x14ac:dyDescent="0.3"/>
    <row r="141" spans="1:9" s="5" customFormat="1" x14ac:dyDescent="0.3"/>
    <row r="142" spans="1:9" s="5" customFormat="1" x14ac:dyDescent="0.3"/>
    <row r="143" spans="1:9" s="5" customFormat="1" x14ac:dyDescent="0.3"/>
    <row r="144" spans="1:9" s="12" customFormat="1" x14ac:dyDescent="0.3"/>
    <row r="145" spans="1:9" x14ac:dyDescent="0.3">
      <c r="A145" s="4" t="s">
        <v>58</v>
      </c>
      <c r="B145" s="3" t="s">
        <v>45</v>
      </c>
      <c r="C145" s="3" t="s">
        <v>301</v>
      </c>
      <c r="D145" s="3" t="s">
        <v>46</v>
      </c>
      <c r="E145" s="3" t="str">
        <f>Dependent!$J$2</f>
        <v>Good/Bad</v>
      </c>
      <c r="F145" s="3" t="s">
        <v>47</v>
      </c>
      <c r="G145" s="3">
        <v>3</v>
      </c>
      <c r="H145" s="3" t="s">
        <v>48</v>
      </c>
      <c r="I145" s="3">
        <v>12</v>
      </c>
    </row>
    <row r="152" spans="1:9" s="5" customFormat="1" x14ac:dyDescent="0.3"/>
    <row r="153" spans="1:9" s="5" customFormat="1" x14ac:dyDescent="0.3"/>
    <row r="154" spans="1:9" s="5" customFormat="1" x14ac:dyDescent="0.3"/>
    <row r="155" spans="1:9" s="5" customFormat="1" x14ac:dyDescent="0.3"/>
    <row r="156" spans="1:9" s="12" customFormat="1" x14ac:dyDescent="0.3"/>
    <row r="157" spans="1:9" x14ac:dyDescent="0.3">
      <c r="A157" s="4" t="s">
        <v>63</v>
      </c>
      <c r="B157" s="3" t="s">
        <v>45</v>
      </c>
      <c r="C157" s="3" t="s">
        <v>304</v>
      </c>
      <c r="D157" s="3" t="s">
        <v>46</v>
      </c>
      <c r="E157" s="3" t="str">
        <f>Dependent!$K$2</f>
        <v>Residual</v>
      </c>
      <c r="F157" s="3" t="s">
        <v>47</v>
      </c>
      <c r="G157" s="3">
        <v>4</v>
      </c>
      <c r="H157" s="3" t="s">
        <v>48</v>
      </c>
      <c r="I157" s="3">
        <v>11</v>
      </c>
    </row>
    <row r="164" s="5" customFormat="1" x14ac:dyDescent="0.3"/>
    <row r="165" s="5" customFormat="1" x14ac:dyDescent="0.3"/>
    <row r="166" s="5" customFormat="1" x14ac:dyDescent="0.3"/>
    <row r="167" s="5" customFormat="1" x14ac:dyDescent="0.3"/>
    <row r="168" s="12" customFormat="1" x14ac:dyDescent="0.3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23"/>
  <sheetViews>
    <sheetView workbookViewId="0"/>
  </sheetViews>
  <sheetFormatPr defaultColWidth="30.77734375" defaultRowHeight="14.4" x14ac:dyDescent="0.3"/>
  <cols>
    <col min="1" max="16384" width="30.77734375" style="2"/>
  </cols>
  <sheetData>
    <row r="1" spans="1:20" x14ac:dyDescent="0.3">
      <c r="A1" s="4" t="s">
        <v>20</v>
      </c>
      <c r="B1" s="3" t="s">
        <v>294</v>
      </c>
      <c r="C1" s="2" t="s">
        <v>31</v>
      </c>
      <c r="E1" s="2" t="s">
        <v>32</v>
      </c>
      <c r="G1" s="2" t="s">
        <v>33</v>
      </c>
      <c r="I1" s="2" t="s">
        <v>34</v>
      </c>
      <c r="J1" s="2">
        <v>1</v>
      </c>
      <c r="K1" s="2" t="s">
        <v>35</v>
      </c>
      <c r="L1" s="2">
        <v>0</v>
      </c>
      <c r="M1" s="2" t="s">
        <v>36</v>
      </c>
      <c r="N1" s="2">
        <v>0</v>
      </c>
      <c r="O1" s="2" t="s">
        <v>37</v>
      </c>
      <c r="P1" s="2">
        <v>1</v>
      </c>
      <c r="Q1" s="2" t="s">
        <v>38</v>
      </c>
      <c r="R1" s="2">
        <v>0</v>
      </c>
      <c r="S1" s="2" t="s">
        <v>39</v>
      </c>
      <c r="T1" s="2">
        <v>0</v>
      </c>
    </row>
    <row r="2" spans="1:20" x14ac:dyDescent="0.3">
      <c r="A2" s="4" t="s">
        <v>17</v>
      </c>
      <c r="B2" s="3" t="s">
        <v>293</v>
      </c>
    </row>
    <row r="3" spans="1:20" x14ac:dyDescent="0.3">
      <c r="A3" s="4" t="s">
        <v>21</v>
      </c>
      <c r="B3" s="3" t="b">
        <f>IF(B10&gt;256,"TripUpST110AndEarlier",TRUE)</f>
        <v>1</v>
      </c>
    </row>
    <row r="4" spans="1:20" x14ac:dyDescent="0.3">
      <c r="A4" s="4" t="s">
        <v>22</v>
      </c>
      <c r="B4" s="3" t="s">
        <v>40</v>
      </c>
    </row>
    <row r="5" spans="1:20" x14ac:dyDescent="0.3">
      <c r="A5" s="4" t="s">
        <v>23</v>
      </c>
      <c r="B5" s="3" t="b">
        <v>1</v>
      </c>
    </row>
    <row r="6" spans="1:20" x14ac:dyDescent="0.3">
      <c r="A6" s="4" t="s">
        <v>24</v>
      </c>
      <c r="B6" s="3" t="b">
        <v>1</v>
      </c>
    </row>
    <row r="7" spans="1:20" s="3" customFormat="1" x14ac:dyDescent="0.3">
      <c r="A7" s="4" t="s">
        <v>25</v>
      </c>
      <c r="B7" s="3" t="e">
        <f>Dependent!$H$2:$K$1102</f>
        <v>#VALUE!</v>
      </c>
    </row>
    <row r="8" spans="1:20" x14ac:dyDescent="0.3">
      <c r="A8" s="4" t="s">
        <v>26</v>
      </c>
      <c r="B8" s="3">
        <v>1</v>
      </c>
      <c r="C8" s="2" t="s">
        <v>29</v>
      </c>
      <c r="D8" s="2" t="s">
        <v>30</v>
      </c>
    </row>
    <row r="9" spans="1:20" x14ac:dyDescent="0.3">
      <c r="A9" s="4" t="s">
        <v>27</v>
      </c>
      <c r="B9" s="3"/>
    </row>
    <row r="10" spans="1:20" x14ac:dyDescent="0.3">
      <c r="A10" s="4" t="s">
        <v>28</v>
      </c>
      <c r="B10" s="3">
        <v>4</v>
      </c>
    </row>
    <row r="12" spans="1:20" x14ac:dyDescent="0.3">
      <c r="A12" s="4" t="s">
        <v>41</v>
      </c>
      <c r="B12" s="3" t="s">
        <v>296</v>
      </c>
      <c r="C12" s="3"/>
      <c r="D12" s="3" t="s">
        <v>297</v>
      </c>
      <c r="E12" s="3" t="b">
        <v>1</v>
      </c>
      <c r="F12" s="3">
        <v>0</v>
      </c>
      <c r="G12" s="3">
        <v>4</v>
      </c>
    </row>
    <row r="13" spans="1:20" s="3" customFormat="1" x14ac:dyDescent="0.3">
      <c r="A13" s="4" t="s">
        <v>42</v>
      </c>
      <c r="B13" s="3" t="str">
        <f>Dependent!$H$2:$H$1102</f>
        <v>test</v>
      </c>
    </row>
    <row r="14" spans="1:20" s="9" customFormat="1" x14ac:dyDescent="0.3">
      <c r="A14" s="8" t="s">
        <v>43</v>
      </c>
    </row>
    <row r="15" spans="1:20" x14ac:dyDescent="0.3">
      <c r="A15" s="4" t="s">
        <v>50</v>
      </c>
      <c r="B15" s="3" t="s">
        <v>299</v>
      </c>
      <c r="C15" s="3"/>
      <c r="D15" s="3" t="s">
        <v>300</v>
      </c>
      <c r="E15" s="3" t="b">
        <v>1</v>
      </c>
      <c r="F15" s="3">
        <v>0</v>
      </c>
      <c r="G15" s="3">
        <v>4</v>
      </c>
    </row>
    <row r="16" spans="1:20" s="3" customFormat="1" x14ac:dyDescent="0.3">
      <c r="A16" s="4" t="s">
        <v>51</v>
      </c>
      <c r="B16" s="3">
        <f>Dependent!$I$2:$I$1102</f>
        <v>0</v>
      </c>
    </row>
    <row r="17" spans="1:7" s="9" customFormat="1" x14ac:dyDescent="0.3">
      <c r="A17" s="8" t="s">
        <v>52</v>
      </c>
    </row>
    <row r="18" spans="1:7" x14ac:dyDescent="0.3">
      <c r="A18" s="4" t="s">
        <v>55</v>
      </c>
      <c r="B18" s="3" t="s">
        <v>302</v>
      </c>
      <c r="C18" s="3"/>
      <c r="D18" s="3" t="s">
        <v>303</v>
      </c>
      <c r="E18" s="3" t="b">
        <v>1</v>
      </c>
      <c r="F18" s="3">
        <v>0</v>
      </c>
      <c r="G18" s="3">
        <v>4</v>
      </c>
    </row>
    <row r="19" spans="1:7" s="3" customFormat="1" x14ac:dyDescent="0.3">
      <c r="A19" s="4" t="s">
        <v>56</v>
      </c>
      <c r="B19" s="3">
        <f>Dependent!$J$2:$J$1102</f>
        <v>0</v>
      </c>
    </row>
    <row r="20" spans="1:7" s="9" customFormat="1" x14ac:dyDescent="0.3">
      <c r="A20" s="8" t="s">
        <v>57</v>
      </c>
    </row>
    <row r="21" spans="1:7" x14ac:dyDescent="0.3">
      <c r="A21" s="4" t="s">
        <v>60</v>
      </c>
      <c r="B21" s="3" t="s">
        <v>305</v>
      </c>
      <c r="C21" s="3"/>
      <c r="D21" s="3" t="s">
        <v>306</v>
      </c>
      <c r="E21" s="3" t="b">
        <v>1</v>
      </c>
      <c r="F21" s="3">
        <v>0</v>
      </c>
      <c r="G21" s="3">
        <v>4</v>
      </c>
    </row>
    <row r="22" spans="1:7" s="3" customFormat="1" x14ac:dyDescent="0.3">
      <c r="A22" s="4" t="s">
        <v>61</v>
      </c>
      <c r="B22" s="3">
        <f>Dependent!$K$2:$K$1102</f>
        <v>0</v>
      </c>
    </row>
    <row r="23" spans="1:7" s="9" customFormat="1" x14ac:dyDescent="0.3">
      <c r="A23" s="8" t="s">
        <v>62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1:G2627"/>
  <sheetViews>
    <sheetView showGridLines="0" topLeftCell="A987" workbookViewId="0">
      <selection activeCell="E1002" sqref="E1002:F1413"/>
    </sheetView>
  </sheetViews>
  <sheetFormatPr defaultColWidth="9.21875" defaultRowHeight="14.4" x14ac:dyDescent="0.3"/>
  <cols>
    <col min="1" max="2" width="0.33203125" customWidth="1"/>
    <col min="3" max="3" width="23.109375" bestFit="1" customWidth="1"/>
    <col min="4" max="4" width="24.6640625" bestFit="1" customWidth="1"/>
  </cols>
  <sheetData>
    <row r="1" spans="3:4" s="52" customFormat="1" ht="17.399999999999999" x14ac:dyDescent="0.3">
      <c r="C1" s="55" t="s">
        <v>323</v>
      </c>
    </row>
    <row r="2" spans="3:4" s="53" customFormat="1" ht="10.199999999999999" x14ac:dyDescent="0.2">
      <c r="C2" s="56" t="s">
        <v>228</v>
      </c>
    </row>
    <row r="3" spans="3:4" s="53" customFormat="1" ht="10.199999999999999" x14ac:dyDescent="0.2">
      <c r="C3" s="56" t="s">
        <v>324</v>
      </c>
    </row>
    <row r="4" spans="3:4" s="53" customFormat="1" ht="10.199999999999999" x14ac:dyDescent="0.2">
      <c r="C4" s="56" t="s">
        <v>325</v>
      </c>
    </row>
    <row r="5" spans="3:4" s="54" customFormat="1" ht="10.199999999999999" x14ac:dyDescent="0.2">
      <c r="C5" s="57" t="s">
        <v>231</v>
      </c>
    </row>
    <row r="6" spans="3:4" ht="15" thickBot="1" x14ac:dyDescent="0.35"/>
    <row r="7" spans="3:4" x14ac:dyDescent="0.3">
      <c r="C7" s="62" t="s">
        <v>232</v>
      </c>
      <c r="D7" s="65"/>
    </row>
    <row r="8" spans="3:4" x14ac:dyDescent="0.3">
      <c r="C8" s="63" t="s">
        <v>233</v>
      </c>
      <c r="D8" s="66"/>
    </row>
    <row r="9" spans="3:4" x14ac:dyDescent="0.3">
      <c r="C9" s="60" t="s">
        <v>234</v>
      </c>
      <c r="D9" s="66" t="s">
        <v>219</v>
      </c>
    </row>
    <row r="10" spans="3:4" x14ac:dyDescent="0.3">
      <c r="C10" s="60" t="s">
        <v>235</v>
      </c>
      <c r="D10" s="66" t="s">
        <v>236</v>
      </c>
    </row>
    <row r="11" spans="3:4" x14ac:dyDescent="0.3">
      <c r="C11" s="60" t="s">
        <v>237</v>
      </c>
      <c r="D11" s="66" t="s">
        <v>238</v>
      </c>
    </row>
    <row r="12" spans="3:4" x14ac:dyDescent="0.3">
      <c r="C12" s="60" t="s">
        <v>239</v>
      </c>
      <c r="D12" s="66">
        <v>0</v>
      </c>
    </row>
    <row r="13" spans="3:4" x14ac:dyDescent="0.3">
      <c r="C13" s="60" t="s">
        <v>240</v>
      </c>
      <c r="D13" s="66" t="s">
        <v>241</v>
      </c>
    </row>
    <row r="14" spans="3:4" x14ac:dyDescent="0.3">
      <c r="C14" s="64" t="s">
        <v>242</v>
      </c>
      <c r="D14" s="67" t="s">
        <v>243</v>
      </c>
    </row>
    <row r="15" spans="3:4" x14ac:dyDescent="0.3">
      <c r="C15" s="63" t="s">
        <v>254</v>
      </c>
      <c r="D15" s="66"/>
    </row>
    <row r="16" spans="3:4" x14ac:dyDescent="0.3">
      <c r="C16" s="60" t="s">
        <v>245</v>
      </c>
      <c r="D16" s="66">
        <v>411</v>
      </c>
    </row>
    <row r="17" spans="3:4" x14ac:dyDescent="0.3">
      <c r="C17" s="60" t="s">
        <v>250</v>
      </c>
      <c r="D17" s="69">
        <v>0</v>
      </c>
    </row>
    <row r="18" spans="3:4" x14ac:dyDescent="0.3">
      <c r="C18" s="60" t="s">
        <v>251</v>
      </c>
      <c r="D18" s="70">
        <v>0.26711299389682736</v>
      </c>
    </row>
    <row r="19" spans="3:4" x14ac:dyDescent="0.3">
      <c r="C19" s="60" t="s">
        <v>252</v>
      </c>
      <c r="D19" s="70">
        <v>0.20439400858428247</v>
      </c>
    </row>
    <row r="20" spans="3:4" x14ac:dyDescent="0.3">
      <c r="C20" s="64" t="s">
        <v>253</v>
      </c>
      <c r="D20" s="71">
        <v>0.17196639428497287</v>
      </c>
    </row>
    <row r="21" spans="3:4" x14ac:dyDescent="0.3">
      <c r="C21" s="63" t="s">
        <v>255</v>
      </c>
      <c r="D21" s="66"/>
    </row>
    <row r="22" spans="3:4" x14ac:dyDescent="0.3">
      <c r="C22" s="60" t="s">
        <v>234</v>
      </c>
      <c r="D22" s="66" t="s">
        <v>114</v>
      </c>
    </row>
    <row r="23" spans="3:4" x14ac:dyDescent="0.3">
      <c r="C23" s="60" t="s">
        <v>256</v>
      </c>
      <c r="D23" s="66">
        <v>411</v>
      </c>
    </row>
    <row r="24" spans="3:4" x14ac:dyDescent="0.3">
      <c r="C24" s="60" t="s">
        <v>257</v>
      </c>
      <c r="D24" s="66" t="s">
        <v>258</v>
      </c>
    </row>
    <row r="25" spans="3:4" x14ac:dyDescent="0.3">
      <c r="C25" s="60" t="s">
        <v>326</v>
      </c>
      <c r="D25" s="66" t="s">
        <v>327</v>
      </c>
    </row>
    <row r="26" spans="3:4" x14ac:dyDescent="0.3">
      <c r="C26" s="60" t="s">
        <v>328</v>
      </c>
      <c r="D26" s="66" t="s">
        <v>329</v>
      </c>
    </row>
    <row r="27" spans="3:4" x14ac:dyDescent="0.3">
      <c r="C27" s="60" t="s">
        <v>330</v>
      </c>
      <c r="D27" s="66" t="s">
        <v>331</v>
      </c>
    </row>
    <row r="28" spans="3:4" ht="15" thickBot="1" x14ac:dyDescent="0.35">
      <c r="C28" s="61" t="s">
        <v>242</v>
      </c>
      <c r="D28" s="120" t="s">
        <v>243</v>
      </c>
    </row>
    <row r="1000" spans="3:7" ht="15" thickBot="1" x14ac:dyDescent="0.35">
      <c r="C1000" s="87"/>
      <c r="G1000" s="118">
        <f>G1001/G1002</f>
        <v>0.93917274939172746</v>
      </c>
    </row>
    <row r="1001" spans="3:7" ht="15" thickBot="1" x14ac:dyDescent="0.35">
      <c r="C1001" s="137" t="s">
        <v>292</v>
      </c>
      <c r="D1001" s="136"/>
      <c r="E1001" s="136"/>
      <c r="F1001" s="138"/>
      <c r="G1001" s="116">
        <f>SUM(G1003:G1413)</f>
        <v>386</v>
      </c>
    </row>
    <row r="1002" spans="3:7" x14ac:dyDescent="0.3">
      <c r="C1002" s="80" t="s">
        <v>286</v>
      </c>
      <c r="D1002" s="78" t="s">
        <v>287</v>
      </c>
      <c r="E1002" s="78" t="s">
        <v>288</v>
      </c>
      <c r="F1002" s="79" t="s">
        <v>289</v>
      </c>
      <c r="G1002" s="117">
        <f>COUNT(G1003:G1413)</f>
        <v>411</v>
      </c>
    </row>
    <row r="1003" spans="3:7" x14ac:dyDescent="0.3">
      <c r="C1003" s="83">
        <v>1</v>
      </c>
      <c r="D1003" s="81">
        <v>4.41</v>
      </c>
      <c r="E1003" s="81">
        <v>4.1259733599046919</v>
      </c>
      <c r="F1003" s="85">
        <v>0.2840266400953082</v>
      </c>
      <c r="G1003" s="117">
        <f>IF(F1003&lt;-1,0,IF(F1003&gt;0.5,0,1))</f>
        <v>1</v>
      </c>
    </row>
    <row r="1004" spans="3:7" x14ac:dyDescent="0.3">
      <c r="C1004" s="83">
        <v>2</v>
      </c>
      <c r="D1004" s="81">
        <v>4.3250000000000002</v>
      </c>
      <c r="E1004" s="81">
        <v>4.249609844884727</v>
      </c>
      <c r="F1004" s="85">
        <v>7.5390155115273139E-2</v>
      </c>
      <c r="G1004" s="117">
        <f t="shared" ref="G1004:G1067" si="0">IF(F1004&lt;-1,0,IF(F1004&gt;0.5,0,1))</f>
        <v>1</v>
      </c>
    </row>
    <row r="1005" spans="3:7" x14ac:dyDescent="0.3">
      <c r="C1005" s="83">
        <v>3</v>
      </c>
      <c r="D1005" s="81">
        <v>4.34</v>
      </c>
      <c r="E1005" s="81">
        <v>4.4179587376114569</v>
      </c>
      <c r="F1005" s="85">
        <v>-7.7958737611456996E-2</v>
      </c>
      <c r="G1005" s="117">
        <f t="shared" si="0"/>
        <v>1</v>
      </c>
    </row>
    <row r="1006" spans="3:7" x14ac:dyDescent="0.3">
      <c r="C1006" s="83">
        <v>4</v>
      </c>
      <c r="D1006" s="81">
        <v>4.7699999999999996</v>
      </c>
      <c r="E1006" s="81">
        <v>4.6555052408617605</v>
      </c>
      <c r="F1006" s="85">
        <v>0.11449475913823903</v>
      </c>
      <c r="G1006" s="117">
        <f t="shared" si="0"/>
        <v>1</v>
      </c>
    </row>
    <row r="1007" spans="3:7" x14ac:dyDescent="0.3">
      <c r="C1007" s="83">
        <v>5</v>
      </c>
      <c r="D1007" s="81">
        <v>5.6749999999999998</v>
      </c>
      <c r="E1007" s="81">
        <v>5.0629983284872822</v>
      </c>
      <c r="F1007" s="85">
        <v>0.61200167151271767</v>
      </c>
      <c r="G1007" s="117">
        <f t="shared" si="0"/>
        <v>0</v>
      </c>
    </row>
    <row r="1008" spans="3:7" x14ac:dyDescent="0.3">
      <c r="C1008" s="83">
        <v>6</v>
      </c>
      <c r="D1008" s="81">
        <v>6.09</v>
      </c>
      <c r="E1008" s="81">
        <v>5.5733042048950061</v>
      </c>
      <c r="F1008" s="85">
        <v>0.51669579510499375</v>
      </c>
      <c r="G1008" s="117">
        <f t="shared" si="0"/>
        <v>0</v>
      </c>
    </row>
    <row r="1009" spans="3:7" x14ac:dyDescent="0.3">
      <c r="C1009" s="83">
        <v>7</v>
      </c>
      <c r="D1009" s="81">
        <v>6.8249999999999993</v>
      </c>
      <c r="E1009" s="81">
        <v>6.1546332000737998</v>
      </c>
      <c r="F1009" s="85">
        <v>0.67036679992619952</v>
      </c>
      <c r="G1009" s="117">
        <f t="shared" si="0"/>
        <v>0</v>
      </c>
    </row>
    <row r="1010" spans="3:7" x14ac:dyDescent="0.3">
      <c r="C1010" s="83">
        <v>8</v>
      </c>
      <c r="D1010" s="81">
        <v>7.12</v>
      </c>
      <c r="E1010" s="81">
        <v>6.7678565217108559</v>
      </c>
      <c r="F1010" s="85">
        <v>0.35214347828914416</v>
      </c>
      <c r="G1010" s="117">
        <f t="shared" si="0"/>
        <v>1</v>
      </c>
    </row>
    <row r="1011" spans="3:7" x14ac:dyDescent="0.3">
      <c r="C1011" s="83">
        <v>9</v>
      </c>
      <c r="D1011" s="81">
        <v>7.76</v>
      </c>
      <c r="E1011" s="81">
        <v>7.3750847869857363</v>
      </c>
      <c r="F1011" s="85">
        <v>0.38491521301426346</v>
      </c>
      <c r="G1011" s="117">
        <f t="shared" si="0"/>
        <v>1</v>
      </c>
    </row>
    <row r="1012" spans="3:7" x14ac:dyDescent="0.3">
      <c r="C1012" s="83">
        <v>10</v>
      </c>
      <c r="D1012" s="81">
        <v>8.59</v>
      </c>
      <c r="E1012" s="81">
        <v>7.944638656477518</v>
      </c>
      <c r="F1012" s="85">
        <v>0.64536134352248187</v>
      </c>
      <c r="G1012" s="117">
        <f t="shared" si="0"/>
        <v>0</v>
      </c>
    </row>
    <row r="1013" spans="3:7" x14ac:dyDescent="0.3">
      <c r="C1013" s="83">
        <v>11</v>
      </c>
      <c r="D1013" s="81">
        <v>4.3450000000000006</v>
      </c>
      <c r="E1013" s="81">
        <v>4.1029232580552701</v>
      </c>
      <c r="F1013" s="85">
        <v>0.2420767419447305</v>
      </c>
      <c r="G1013" s="117">
        <f t="shared" si="0"/>
        <v>1</v>
      </c>
    </row>
    <row r="1014" spans="3:7" x14ac:dyDescent="0.3">
      <c r="C1014" s="83">
        <v>12</v>
      </c>
      <c r="D1014" s="81">
        <v>4.3049999999999997</v>
      </c>
      <c r="E1014" s="81">
        <v>4.169373851317741</v>
      </c>
      <c r="F1014" s="85">
        <v>0.13562614868225875</v>
      </c>
      <c r="G1014" s="117">
        <f t="shared" si="0"/>
        <v>1</v>
      </c>
    </row>
    <row r="1015" spans="3:7" x14ac:dyDescent="0.3">
      <c r="C1015" s="83">
        <v>13</v>
      </c>
      <c r="D1015" s="81">
        <v>4.4350000000000005</v>
      </c>
      <c r="E1015" s="81">
        <v>4.3309582631240096</v>
      </c>
      <c r="F1015" s="85">
        <v>0.10404173687599094</v>
      </c>
      <c r="G1015" s="117">
        <f t="shared" si="0"/>
        <v>1</v>
      </c>
    </row>
    <row r="1016" spans="3:7" x14ac:dyDescent="0.3">
      <c r="C1016" s="83">
        <v>14</v>
      </c>
      <c r="D1016" s="81">
        <v>4.87</v>
      </c>
      <c r="E1016" s="81">
        <v>4.7123688223651072</v>
      </c>
      <c r="F1016" s="85">
        <v>0.15763117763489287</v>
      </c>
      <c r="G1016" s="117">
        <f t="shared" si="0"/>
        <v>1</v>
      </c>
    </row>
    <row r="1017" spans="3:7" x14ac:dyDescent="0.3">
      <c r="C1017" s="83">
        <v>15</v>
      </c>
      <c r="D1017" s="81">
        <v>5.1449999999999996</v>
      </c>
      <c r="E1017" s="81">
        <v>5.0035950035987664</v>
      </c>
      <c r="F1017" s="85">
        <v>0.14140499640123316</v>
      </c>
      <c r="G1017" s="117">
        <f t="shared" si="0"/>
        <v>1</v>
      </c>
    </row>
    <row r="1018" spans="3:7" x14ac:dyDescent="0.3">
      <c r="C1018" s="83">
        <v>16</v>
      </c>
      <c r="D1018" s="81">
        <v>5.665</v>
      </c>
      <c r="E1018" s="81">
        <v>5.350941514202848</v>
      </c>
      <c r="F1018" s="85">
        <v>0.31405848579715201</v>
      </c>
      <c r="G1018" s="117">
        <f t="shared" si="0"/>
        <v>1</v>
      </c>
    </row>
    <row r="1019" spans="3:7" x14ac:dyDescent="0.3">
      <c r="C1019" s="83">
        <v>17</v>
      </c>
      <c r="D1019" s="81">
        <v>6.6349999999999998</v>
      </c>
      <c r="E1019" s="81">
        <v>6.1455248361965786</v>
      </c>
      <c r="F1019" s="85">
        <v>0.48947516380342115</v>
      </c>
      <c r="G1019" s="117">
        <f t="shared" si="0"/>
        <v>1</v>
      </c>
    </row>
    <row r="1020" spans="3:7" x14ac:dyDescent="0.3">
      <c r="C1020" s="83">
        <v>18</v>
      </c>
      <c r="D1020" s="81">
        <v>7.65</v>
      </c>
      <c r="E1020" s="81">
        <v>7.0106476661328161</v>
      </c>
      <c r="F1020" s="85">
        <v>0.63935233386718426</v>
      </c>
      <c r="G1020" s="117">
        <f t="shared" si="0"/>
        <v>0</v>
      </c>
    </row>
    <row r="1021" spans="3:7" x14ac:dyDescent="0.3">
      <c r="C1021" s="83">
        <v>19</v>
      </c>
      <c r="D1021" s="81">
        <v>8.5500000000000007</v>
      </c>
      <c r="E1021" s="81">
        <v>7.8023076555757074</v>
      </c>
      <c r="F1021" s="85">
        <v>0.74769234442429333</v>
      </c>
      <c r="G1021" s="117">
        <f t="shared" si="0"/>
        <v>0</v>
      </c>
    </row>
    <row r="1022" spans="3:7" x14ac:dyDescent="0.3">
      <c r="C1022" s="83">
        <v>20</v>
      </c>
      <c r="D1022" s="81">
        <v>9.17</v>
      </c>
      <c r="E1022" s="81">
        <v>8.4778574754923071</v>
      </c>
      <c r="F1022" s="85">
        <v>0.69214252450769287</v>
      </c>
      <c r="G1022" s="117">
        <f t="shared" si="0"/>
        <v>0</v>
      </c>
    </row>
    <row r="1023" spans="3:7" x14ac:dyDescent="0.3">
      <c r="C1023" s="83">
        <v>21</v>
      </c>
      <c r="D1023" s="81">
        <v>9.7050000000000001</v>
      </c>
      <c r="E1023" s="81">
        <v>9.0267043684296677</v>
      </c>
      <c r="F1023" s="85">
        <v>0.67829563157033235</v>
      </c>
      <c r="G1023" s="117">
        <f t="shared" si="0"/>
        <v>0</v>
      </c>
    </row>
    <row r="1024" spans="3:7" x14ac:dyDescent="0.3">
      <c r="C1024" s="83">
        <v>22</v>
      </c>
      <c r="D1024" s="81">
        <v>9.9750000000000014</v>
      </c>
      <c r="E1024" s="81">
        <v>9.7294240460958719</v>
      </c>
      <c r="F1024" s="85">
        <v>0.24557595390412956</v>
      </c>
      <c r="G1024" s="117">
        <f t="shared" si="0"/>
        <v>1</v>
      </c>
    </row>
    <row r="1025" spans="3:7" x14ac:dyDescent="0.3">
      <c r="C1025" s="83">
        <v>23</v>
      </c>
      <c r="D1025" s="81">
        <v>10.115</v>
      </c>
      <c r="E1025" s="81">
        <v>10.075321773343072</v>
      </c>
      <c r="F1025" s="85">
        <v>3.9678226656928217E-2</v>
      </c>
      <c r="G1025" s="117">
        <f t="shared" si="0"/>
        <v>1</v>
      </c>
    </row>
    <row r="1026" spans="3:7" x14ac:dyDescent="0.3">
      <c r="C1026" s="83">
        <v>24</v>
      </c>
      <c r="D1026" s="81">
        <v>10.435</v>
      </c>
      <c r="E1026" s="81">
        <v>10.301754935710607</v>
      </c>
      <c r="F1026" s="85">
        <v>0.13324506428939387</v>
      </c>
      <c r="G1026" s="117">
        <f t="shared" si="0"/>
        <v>1</v>
      </c>
    </row>
    <row r="1027" spans="3:7" x14ac:dyDescent="0.3">
      <c r="C1027" s="83">
        <v>25</v>
      </c>
      <c r="D1027" s="81">
        <v>10.205</v>
      </c>
      <c r="E1027" s="81">
        <v>10.346199685592463</v>
      </c>
      <c r="F1027" s="85">
        <v>-0.1411996855924631</v>
      </c>
      <c r="G1027" s="117">
        <f t="shared" si="0"/>
        <v>1</v>
      </c>
    </row>
    <row r="1028" spans="3:7" x14ac:dyDescent="0.3">
      <c r="C1028" s="83">
        <v>26</v>
      </c>
      <c r="D1028" s="81">
        <v>10.3</v>
      </c>
      <c r="E1028" s="81">
        <v>10.361031445187644</v>
      </c>
      <c r="F1028" s="85">
        <v>-6.103144518764303E-2</v>
      </c>
      <c r="G1028" s="117">
        <f t="shared" si="0"/>
        <v>1</v>
      </c>
    </row>
    <row r="1029" spans="3:7" x14ac:dyDescent="0.3">
      <c r="C1029" s="83">
        <v>27</v>
      </c>
      <c r="D1029" s="81">
        <v>4.3599999999999994</v>
      </c>
      <c r="E1029" s="81">
        <v>4.0772349348194279</v>
      </c>
      <c r="F1029" s="85">
        <v>0.28276506518057154</v>
      </c>
      <c r="G1029" s="117">
        <f t="shared" si="0"/>
        <v>1</v>
      </c>
    </row>
    <row r="1030" spans="3:7" x14ac:dyDescent="0.3">
      <c r="C1030" s="83">
        <v>28</v>
      </c>
      <c r="D1030" s="81">
        <v>4.335</v>
      </c>
      <c r="E1030" s="81">
        <v>4.1164905252688637</v>
      </c>
      <c r="F1030" s="85">
        <v>0.21850947473113624</v>
      </c>
      <c r="G1030" s="117">
        <f t="shared" si="0"/>
        <v>1</v>
      </c>
    </row>
    <row r="1031" spans="3:7" x14ac:dyDescent="0.3">
      <c r="C1031" s="83">
        <v>29</v>
      </c>
      <c r="D1031" s="81">
        <v>4.3599999999999994</v>
      </c>
      <c r="E1031" s="81">
        <v>4.2296866962002717</v>
      </c>
      <c r="F1031" s="85">
        <v>0.13031330379972772</v>
      </c>
      <c r="G1031" s="117">
        <f t="shared" si="0"/>
        <v>1</v>
      </c>
    </row>
    <row r="1032" spans="3:7" x14ac:dyDescent="0.3">
      <c r="C1032" s="83">
        <v>30</v>
      </c>
      <c r="D1032" s="81">
        <v>4.7349999999999994</v>
      </c>
      <c r="E1032" s="81">
        <v>4.5125367943958068</v>
      </c>
      <c r="F1032" s="85">
        <v>0.22246320560419264</v>
      </c>
      <c r="G1032" s="117">
        <f t="shared" si="0"/>
        <v>1</v>
      </c>
    </row>
    <row r="1033" spans="3:7" x14ac:dyDescent="0.3">
      <c r="C1033" s="83">
        <v>31</v>
      </c>
      <c r="D1033" s="81">
        <v>5.12</v>
      </c>
      <c r="E1033" s="81">
        <v>4.7763146734877564</v>
      </c>
      <c r="F1033" s="85">
        <v>0.34368532651224371</v>
      </c>
      <c r="G1033" s="117">
        <f t="shared" si="0"/>
        <v>1</v>
      </c>
    </row>
    <row r="1034" spans="3:7" x14ac:dyDescent="0.3">
      <c r="C1034" s="83">
        <v>32</v>
      </c>
      <c r="D1034" s="81">
        <v>5.585</v>
      </c>
      <c r="E1034" s="81">
        <v>5.133039265393128</v>
      </c>
      <c r="F1034" s="85">
        <v>0.45196073460687192</v>
      </c>
      <c r="G1034" s="117">
        <f t="shared" si="0"/>
        <v>1</v>
      </c>
    </row>
    <row r="1035" spans="3:7" x14ac:dyDescent="0.3">
      <c r="C1035" s="83">
        <v>33</v>
      </c>
      <c r="D1035" s="81">
        <v>6.5449999999999999</v>
      </c>
      <c r="E1035" s="81">
        <v>6.1660925467344976</v>
      </c>
      <c r="F1035" s="85">
        <v>0.37890745326550235</v>
      </c>
      <c r="G1035" s="117">
        <f t="shared" si="0"/>
        <v>1</v>
      </c>
    </row>
    <row r="1036" spans="3:7" x14ac:dyDescent="0.3">
      <c r="C1036" s="83">
        <v>34</v>
      </c>
      <c r="D1036" s="81">
        <v>7.3100000000000005</v>
      </c>
      <c r="E1036" s="81">
        <v>7.27430653462919</v>
      </c>
      <c r="F1036" s="85">
        <v>3.5693465370810529E-2</v>
      </c>
      <c r="G1036" s="117">
        <f t="shared" si="0"/>
        <v>1</v>
      </c>
    </row>
    <row r="1037" spans="3:7" x14ac:dyDescent="0.3">
      <c r="C1037" s="83">
        <v>35</v>
      </c>
      <c r="D1037" s="81">
        <v>8.3149999999999995</v>
      </c>
      <c r="E1037" s="81">
        <v>8.2459148352018268</v>
      </c>
      <c r="F1037" s="85">
        <v>6.9085164798172727E-2</v>
      </c>
      <c r="G1037" s="117">
        <f t="shared" si="0"/>
        <v>1</v>
      </c>
    </row>
    <row r="1038" spans="3:7" x14ac:dyDescent="0.3">
      <c r="C1038" s="83">
        <v>36</v>
      </c>
      <c r="D1038" s="81">
        <v>9.1149999999999984</v>
      </c>
      <c r="E1038" s="81">
        <v>8.8700551139826871</v>
      </c>
      <c r="F1038" s="85">
        <v>0.24494488601731135</v>
      </c>
      <c r="G1038" s="117">
        <f t="shared" si="0"/>
        <v>1</v>
      </c>
    </row>
    <row r="1039" spans="3:7" x14ac:dyDescent="0.3">
      <c r="C1039" s="83">
        <v>37</v>
      </c>
      <c r="D1039" s="81">
        <v>9.3550000000000004</v>
      </c>
      <c r="E1039" s="81">
        <v>9.2812011818414213</v>
      </c>
      <c r="F1039" s="85">
        <v>7.3798818158579138E-2</v>
      </c>
      <c r="G1039" s="117">
        <f t="shared" si="0"/>
        <v>1</v>
      </c>
    </row>
    <row r="1040" spans="3:7" x14ac:dyDescent="0.3">
      <c r="C1040" s="83">
        <v>38</v>
      </c>
      <c r="D1040" s="81">
        <v>9.4050000000000011</v>
      </c>
      <c r="E1040" s="81">
        <v>9.6964457772080781</v>
      </c>
      <c r="F1040" s="85">
        <v>-0.29144577720807696</v>
      </c>
      <c r="G1040" s="117">
        <f t="shared" si="0"/>
        <v>1</v>
      </c>
    </row>
    <row r="1041" spans="3:7" x14ac:dyDescent="0.3">
      <c r="C1041" s="83">
        <v>39</v>
      </c>
      <c r="D1041" s="81">
        <v>10.355</v>
      </c>
      <c r="E1041" s="81">
        <v>10.132426541104561</v>
      </c>
      <c r="F1041" s="85">
        <v>0.22257345889543956</v>
      </c>
      <c r="G1041" s="117">
        <f t="shared" si="0"/>
        <v>1</v>
      </c>
    </row>
    <row r="1042" spans="3:7" x14ac:dyDescent="0.3">
      <c r="C1042" s="83">
        <v>40</v>
      </c>
      <c r="D1042" s="81">
        <v>10.245000000000001</v>
      </c>
      <c r="E1042" s="81">
        <v>10.247725340004676</v>
      </c>
      <c r="F1042" s="85">
        <v>-2.7253400046749476E-3</v>
      </c>
      <c r="G1042" s="117">
        <f t="shared" si="0"/>
        <v>1</v>
      </c>
    </row>
    <row r="1043" spans="3:7" x14ac:dyDescent="0.3">
      <c r="C1043" s="83">
        <v>41</v>
      </c>
      <c r="D1043" s="81">
        <v>10.17</v>
      </c>
      <c r="E1043" s="81">
        <v>10.306622493806776</v>
      </c>
      <c r="F1043" s="85">
        <v>-0.13662249380677594</v>
      </c>
      <c r="G1043" s="117">
        <f t="shared" si="0"/>
        <v>1</v>
      </c>
    </row>
    <row r="1044" spans="3:7" x14ac:dyDescent="0.3">
      <c r="C1044" s="83">
        <v>42</v>
      </c>
      <c r="D1044" s="81">
        <v>4.26</v>
      </c>
      <c r="E1044" s="81">
        <v>4.135132499991002</v>
      </c>
      <c r="F1044" s="85">
        <v>0.12486750000899782</v>
      </c>
      <c r="G1044" s="117">
        <f t="shared" si="0"/>
        <v>1</v>
      </c>
    </row>
    <row r="1045" spans="3:7" x14ac:dyDescent="0.3">
      <c r="C1045" s="83">
        <v>43</v>
      </c>
      <c r="D1045" s="81">
        <v>4.13</v>
      </c>
      <c r="E1045" s="81">
        <v>4.2581000833011444</v>
      </c>
      <c r="F1045" s="85">
        <v>-0.12810008330114453</v>
      </c>
      <c r="G1045" s="117">
        <f t="shared" si="0"/>
        <v>1</v>
      </c>
    </row>
    <row r="1046" spans="3:7" x14ac:dyDescent="0.3">
      <c r="C1046" s="83">
        <v>44</v>
      </c>
      <c r="D1046" s="81">
        <v>4.4000000000000004</v>
      </c>
      <c r="E1046" s="81">
        <v>4.4353349129097435</v>
      </c>
      <c r="F1046" s="85">
        <v>-3.533491290974311E-2</v>
      </c>
      <c r="G1046" s="117">
        <f t="shared" si="0"/>
        <v>1</v>
      </c>
    </row>
    <row r="1047" spans="3:7" x14ac:dyDescent="0.3">
      <c r="C1047" s="83">
        <v>45</v>
      </c>
      <c r="D1047" s="81">
        <v>4.78</v>
      </c>
      <c r="E1047" s="81">
        <v>4.7111973925206598</v>
      </c>
      <c r="F1047" s="85">
        <v>6.8802607479340416E-2</v>
      </c>
      <c r="G1047" s="117">
        <f t="shared" si="0"/>
        <v>1</v>
      </c>
    </row>
    <row r="1048" spans="3:7" x14ac:dyDescent="0.3">
      <c r="C1048" s="83">
        <v>46</v>
      </c>
      <c r="D1048" s="81">
        <v>5.29</v>
      </c>
      <c r="E1048" s="81">
        <v>5.2547459327921731</v>
      </c>
      <c r="F1048" s="85">
        <v>3.5254067207826978E-2</v>
      </c>
      <c r="G1048" s="117">
        <f t="shared" si="0"/>
        <v>1</v>
      </c>
    </row>
    <row r="1049" spans="3:7" x14ac:dyDescent="0.3">
      <c r="C1049" s="83">
        <v>47</v>
      </c>
      <c r="D1049" s="81">
        <v>5.835</v>
      </c>
      <c r="E1049" s="81">
        <v>5.9370196394189518</v>
      </c>
      <c r="F1049" s="85">
        <v>-0.10201963941895187</v>
      </c>
      <c r="G1049" s="117">
        <f t="shared" si="0"/>
        <v>1</v>
      </c>
    </row>
    <row r="1050" spans="3:7" x14ac:dyDescent="0.3">
      <c r="C1050" s="83">
        <v>48</v>
      </c>
      <c r="D1050" s="81">
        <v>6.4499999999999993</v>
      </c>
      <c r="E1050" s="81">
        <v>6.7822825219067493</v>
      </c>
      <c r="F1050" s="85">
        <v>-0.33228252190675001</v>
      </c>
      <c r="G1050" s="117">
        <f t="shared" si="0"/>
        <v>1</v>
      </c>
    </row>
    <row r="1051" spans="3:7" x14ac:dyDescent="0.3">
      <c r="C1051" s="83">
        <v>49</v>
      </c>
      <c r="D1051" s="81">
        <v>7.165</v>
      </c>
      <c r="E1051" s="81">
        <v>7.535118491169027</v>
      </c>
      <c r="F1051" s="85">
        <v>-0.37011849116902695</v>
      </c>
      <c r="G1051" s="117">
        <f t="shared" si="0"/>
        <v>1</v>
      </c>
    </row>
    <row r="1052" spans="3:7" x14ac:dyDescent="0.3">
      <c r="C1052" s="83">
        <v>50</v>
      </c>
      <c r="D1052" s="81">
        <v>7.55</v>
      </c>
      <c r="E1052" s="81">
        <v>8.2148227569051429</v>
      </c>
      <c r="F1052" s="85">
        <v>-0.66482275690514303</v>
      </c>
      <c r="G1052" s="117">
        <f t="shared" si="0"/>
        <v>1</v>
      </c>
    </row>
    <row r="1053" spans="3:7" x14ac:dyDescent="0.3">
      <c r="C1053" s="83">
        <v>51</v>
      </c>
      <c r="D1053" s="81">
        <v>8.0849999999999991</v>
      </c>
      <c r="E1053" s="81">
        <v>8.6877987940480601</v>
      </c>
      <c r="F1053" s="85">
        <v>-0.60279879404806103</v>
      </c>
      <c r="G1053" s="117">
        <f t="shared" si="0"/>
        <v>1</v>
      </c>
    </row>
    <row r="1054" spans="3:7" x14ac:dyDescent="0.3">
      <c r="C1054" s="83">
        <v>52</v>
      </c>
      <c r="D1054" s="81">
        <v>4.2750000000000004</v>
      </c>
      <c r="E1054" s="81">
        <v>4.2074449400297684</v>
      </c>
      <c r="F1054" s="85">
        <v>6.7555059970231923E-2</v>
      </c>
      <c r="G1054" s="117">
        <f t="shared" si="0"/>
        <v>1</v>
      </c>
    </row>
    <row r="1055" spans="3:7" x14ac:dyDescent="0.3">
      <c r="C1055" s="83">
        <v>53</v>
      </c>
      <c r="D1055" s="81">
        <v>4.1950000000000003</v>
      </c>
      <c r="E1055" s="81">
        <v>4.3396507451256463</v>
      </c>
      <c r="F1055" s="85">
        <v>-0.14465074512564602</v>
      </c>
      <c r="G1055" s="117">
        <f t="shared" si="0"/>
        <v>1</v>
      </c>
    </row>
    <row r="1056" spans="3:7" x14ac:dyDescent="0.3">
      <c r="C1056" s="83">
        <v>54</v>
      </c>
      <c r="D1056" s="81">
        <v>4.6050000000000004</v>
      </c>
      <c r="E1056" s="81">
        <v>4.4902131467218229</v>
      </c>
      <c r="F1056" s="85">
        <v>0.1147868532781775</v>
      </c>
      <c r="G1056" s="117">
        <f t="shared" si="0"/>
        <v>1</v>
      </c>
    </row>
    <row r="1057" spans="3:7" x14ac:dyDescent="0.3">
      <c r="C1057" s="83">
        <v>55</v>
      </c>
      <c r="D1057" s="81">
        <v>4.7949999999999999</v>
      </c>
      <c r="E1057" s="81">
        <v>4.7010445070085147</v>
      </c>
      <c r="F1057" s="85">
        <v>9.3955492991485201E-2</v>
      </c>
      <c r="G1057" s="117">
        <f t="shared" si="0"/>
        <v>1</v>
      </c>
    </row>
    <row r="1058" spans="3:7" x14ac:dyDescent="0.3">
      <c r="C1058" s="83">
        <v>56</v>
      </c>
      <c r="D1058" s="81">
        <v>5.46</v>
      </c>
      <c r="E1058" s="81">
        <v>5.0425167073044523</v>
      </c>
      <c r="F1058" s="85">
        <v>0.41748329269554763</v>
      </c>
      <c r="G1058" s="117">
        <f t="shared" si="0"/>
        <v>1</v>
      </c>
    </row>
    <row r="1059" spans="3:7" x14ac:dyDescent="0.3">
      <c r="C1059" s="83">
        <v>57</v>
      </c>
      <c r="D1059" s="81">
        <v>6.04</v>
      </c>
      <c r="E1059" s="81">
        <v>5.5001074543717658</v>
      </c>
      <c r="F1059" s="85">
        <v>0.53989254562823419</v>
      </c>
      <c r="G1059" s="117">
        <f t="shared" si="0"/>
        <v>0</v>
      </c>
    </row>
    <row r="1060" spans="3:7" x14ac:dyDescent="0.3">
      <c r="C1060" s="83">
        <v>58</v>
      </c>
      <c r="D1060" s="81">
        <v>6.3949999999999996</v>
      </c>
      <c r="E1060" s="81">
        <v>5.9796285583191295</v>
      </c>
      <c r="F1060" s="85">
        <v>0.41537144168087003</v>
      </c>
      <c r="G1060" s="117">
        <f t="shared" si="0"/>
        <v>1</v>
      </c>
    </row>
    <row r="1061" spans="3:7" x14ac:dyDescent="0.3">
      <c r="C1061" s="83">
        <v>59</v>
      </c>
      <c r="D1061" s="81">
        <v>6.9450000000000003</v>
      </c>
      <c r="E1061" s="81">
        <v>6.6081920075088041</v>
      </c>
      <c r="F1061" s="85">
        <v>0.3368079924911962</v>
      </c>
      <c r="G1061" s="117">
        <f t="shared" si="0"/>
        <v>1</v>
      </c>
    </row>
    <row r="1062" spans="3:7" x14ac:dyDescent="0.3">
      <c r="C1062" s="83">
        <v>60</v>
      </c>
      <c r="D1062" s="81">
        <v>7.49</v>
      </c>
      <c r="E1062" s="81">
        <v>7.1616980105745514</v>
      </c>
      <c r="F1062" s="85">
        <v>0.32830198942544886</v>
      </c>
      <c r="G1062" s="117">
        <f t="shared" si="0"/>
        <v>1</v>
      </c>
    </row>
    <row r="1063" spans="3:7" x14ac:dyDescent="0.3">
      <c r="C1063" s="83">
        <v>61</v>
      </c>
      <c r="D1063" s="81">
        <v>8.23</v>
      </c>
      <c r="E1063" s="81">
        <v>7.7653294889085185</v>
      </c>
      <c r="F1063" s="85">
        <v>0.46467051109148194</v>
      </c>
      <c r="G1063" s="117">
        <f t="shared" si="0"/>
        <v>1</v>
      </c>
    </row>
    <row r="1064" spans="3:7" x14ac:dyDescent="0.3">
      <c r="C1064" s="83">
        <v>62</v>
      </c>
      <c r="D1064" s="81">
        <v>4.3600000000000003</v>
      </c>
      <c r="E1064" s="81">
        <v>4.2480897401138211</v>
      </c>
      <c r="F1064" s="85">
        <v>0.1119102598861792</v>
      </c>
      <c r="G1064" s="117">
        <f t="shared" si="0"/>
        <v>1</v>
      </c>
    </row>
    <row r="1065" spans="3:7" x14ac:dyDescent="0.3">
      <c r="C1065" s="83">
        <v>63</v>
      </c>
      <c r="D1065" s="81">
        <v>4.3449999999999998</v>
      </c>
      <c r="E1065" s="81">
        <v>4.3369150255636217</v>
      </c>
      <c r="F1065" s="85">
        <v>8.0849744363780118E-3</v>
      </c>
      <c r="G1065" s="117">
        <f t="shared" si="0"/>
        <v>1</v>
      </c>
    </row>
    <row r="1066" spans="3:7" x14ac:dyDescent="0.3">
      <c r="C1066" s="83">
        <v>64</v>
      </c>
      <c r="D1066" s="81">
        <v>4.3450000000000006</v>
      </c>
      <c r="E1066" s="81">
        <v>4.5153917733251276</v>
      </c>
      <c r="F1066" s="85">
        <v>-0.17039177332512701</v>
      </c>
      <c r="G1066" s="117">
        <f t="shared" si="0"/>
        <v>1</v>
      </c>
    </row>
    <row r="1067" spans="3:7" x14ac:dyDescent="0.3">
      <c r="C1067" s="83">
        <v>65</v>
      </c>
      <c r="D1067" s="81">
        <v>4.9450000000000003</v>
      </c>
      <c r="E1067" s="81">
        <v>4.8724787272769383</v>
      </c>
      <c r="F1067" s="85">
        <v>7.2521272723061969E-2</v>
      </c>
      <c r="G1067" s="117">
        <f t="shared" si="0"/>
        <v>1</v>
      </c>
    </row>
    <row r="1068" spans="3:7" x14ac:dyDescent="0.3">
      <c r="C1068" s="83">
        <v>66</v>
      </c>
      <c r="D1068" s="81">
        <v>5.24</v>
      </c>
      <c r="E1068" s="81">
        <v>5.1485356938806657</v>
      </c>
      <c r="F1068" s="85">
        <v>9.1464306119334537E-2</v>
      </c>
      <c r="G1068" s="117">
        <f t="shared" ref="G1068:G1131" si="1">IF(F1068&lt;-1,0,IF(F1068&gt;0.5,0,1))</f>
        <v>1</v>
      </c>
    </row>
    <row r="1069" spans="3:7" x14ac:dyDescent="0.3">
      <c r="C1069" s="83">
        <v>67</v>
      </c>
      <c r="D1069" s="81">
        <v>5.78</v>
      </c>
      <c r="E1069" s="81">
        <v>5.413033860787805</v>
      </c>
      <c r="F1069" s="85">
        <v>0.36696613921219523</v>
      </c>
      <c r="G1069" s="117">
        <f t="shared" si="1"/>
        <v>1</v>
      </c>
    </row>
    <row r="1070" spans="3:7" x14ac:dyDescent="0.3">
      <c r="C1070" s="83">
        <v>68</v>
      </c>
      <c r="D1070" s="81">
        <v>6.5</v>
      </c>
      <c r="E1070" s="81">
        <v>6.0496356677257568</v>
      </c>
      <c r="F1070" s="85">
        <v>0.45036433227424322</v>
      </c>
      <c r="G1070" s="117">
        <f t="shared" si="1"/>
        <v>1</v>
      </c>
    </row>
    <row r="1071" spans="3:7" x14ac:dyDescent="0.3">
      <c r="C1071" s="83">
        <v>69</v>
      </c>
      <c r="D1071" s="81">
        <v>7.3250000000000002</v>
      </c>
      <c r="E1071" s="81">
        <v>6.8728894263265943</v>
      </c>
      <c r="F1071" s="85">
        <v>0.4521105736734059</v>
      </c>
      <c r="G1071" s="117">
        <f t="shared" si="1"/>
        <v>1</v>
      </c>
    </row>
    <row r="1072" spans="3:7" x14ac:dyDescent="0.3">
      <c r="C1072" s="83">
        <v>70</v>
      </c>
      <c r="D1072" s="81">
        <v>8.36</v>
      </c>
      <c r="E1072" s="81">
        <v>7.5933460852247521</v>
      </c>
      <c r="F1072" s="85">
        <v>0.76665391477524736</v>
      </c>
      <c r="G1072" s="117">
        <f t="shared" si="1"/>
        <v>0</v>
      </c>
    </row>
    <row r="1073" spans="3:7" x14ac:dyDescent="0.3">
      <c r="C1073" s="83">
        <v>71</v>
      </c>
      <c r="D1073" s="81">
        <v>8.92</v>
      </c>
      <c r="E1073" s="81">
        <v>8.277000823351381</v>
      </c>
      <c r="F1073" s="85">
        <v>0.64299917664861894</v>
      </c>
      <c r="G1073" s="117">
        <f t="shared" si="1"/>
        <v>0</v>
      </c>
    </row>
    <row r="1074" spans="3:7" x14ac:dyDescent="0.3">
      <c r="C1074" s="83">
        <v>72</v>
      </c>
      <c r="D1074" s="81">
        <v>9.3550000000000004</v>
      </c>
      <c r="E1074" s="81">
        <v>8.7758873069676326</v>
      </c>
      <c r="F1074" s="85">
        <v>0.57911269303236779</v>
      </c>
      <c r="G1074" s="117">
        <f t="shared" si="1"/>
        <v>0</v>
      </c>
    </row>
    <row r="1075" spans="3:7" x14ac:dyDescent="0.3">
      <c r="C1075" s="83">
        <v>73</v>
      </c>
      <c r="D1075" s="81">
        <v>9.6900000000000013</v>
      </c>
      <c r="E1075" s="81">
        <v>9.2929989614041855</v>
      </c>
      <c r="F1075" s="85">
        <v>0.39700103859581581</v>
      </c>
      <c r="G1075" s="117">
        <f t="shared" si="1"/>
        <v>1</v>
      </c>
    </row>
    <row r="1076" spans="3:7" x14ac:dyDescent="0.3">
      <c r="C1076" s="83">
        <v>74</v>
      </c>
      <c r="D1076" s="81">
        <v>9.91</v>
      </c>
      <c r="E1076" s="81">
        <v>9.4975678119808435</v>
      </c>
      <c r="F1076" s="85">
        <v>0.4124321880191566</v>
      </c>
      <c r="G1076" s="117">
        <f t="shared" si="1"/>
        <v>1</v>
      </c>
    </row>
    <row r="1077" spans="3:7" x14ac:dyDescent="0.3">
      <c r="C1077" s="83">
        <v>75</v>
      </c>
      <c r="D1077" s="81">
        <v>9.6350000000000016</v>
      </c>
      <c r="E1077" s="81">
        <v>9.623224958716321</v>
      </c>
      <c r="F1077" s="85">
        <v>1.1775041283680565E-2</v>
      </c>
      <c r="G1077" s="117">
        <f t="shared" si="1"/>
        <v>1</v>
      </c>
    </row>
    <row r="1078" spans="3:7" x14ac:dyDescent="0.3">
      <c r="C1078" s="83">
        <v>76</v>
      </c>
      <c r="D1078" s="81">
        <v>9.98</v>
      </c>
      <c r="E1078" s="81">
        <v>9.6816301459070573</v>
      </c>
      <c r="F1078" s="85">
        <v>0.29836985409294314</v>
      </c>
      <c r="G1078" s="117">
        <f t="shared" si="1"/>
        <v>1</v>
      </c>
    </row>
    <row r="1079" spans="3:7" x14ac:dyDescent="0.3">
      <c r="C1079" s="83">
        <v>77</v>
      </c>
      <c r="D1079" s="81">
        <v>9.92</v>
      </c>
      <c r="E1079" s="81">
        <v>9.7550853205502719</v>
      </c>
      <c r="F1079" s="85">
        <v>0.16491467944972804</v>
      </c>
      <c r="G1079" s="117">
        <f t="shared" si="1"/>
        <v>1</v>
      </c>
    </row>
    <row r="1080" spans="3:7" x14ac:dyDescent="0.3">
      <c r="C1080" s="83">
        <v>78</v>
      </c>
      <c r="D1080" s="81">
        <v>4.1950000000000003</v>
      </c>
      <c r="E1080" s="81">
        <v>4.0971182977846006</v>
      </c>
      <c r="F1080" s="85">
        <v>9.7881702215399713E-2</v>
      </c>
      <c r="G1080" s="117">
        <f t="shared" si="1"/>
        <v>1</v>
      </c>
    </row>
    <row r="1081" spans="3:7" x14ac:dyDescent="0.3">
      <c r="C1081" s="83">
        <v>79</v>
      </c>
      <c r="D1081" s="81">
        <v>4.12</v>
      </c>
      <c r="E1081" s="81">
        <v>4.1628329246383604</v>
      </c>
      <c r="F1081" s="85">
        <v>-4.2832924638360304E-2</v>
      </c>
      <c r="G1081" s="117">
        <f t="shared" si="1"/>
        <v>1</v>
      </c>
    </row>
    <row r="1082" spans="3:7" x14ac:dyDescent="0.3">
      <c r="C1082" s="83">
        <v>80</v>
      </c>
      <c r="D1082" s="81">
        <v>4.13</v>
      </c>
      <c r="E1082" s="81">
        <v>4.3233017102081686</v>
      </c>
      <c r="F1082" s="85">
        <v>-0.19330171020816866</v>
      </c>
      <c r="G1082" s="117">
        <f t="shared" si="1"/>
        <v>1</v>
      </c>
    </row>
    <row r="1083" spans="3:7" x14ac:dyDescent="0.3">
      <c r="C1083" s="83">
        <v>81</v>
      </c>
      <c r="D1083" s="81">
        <v>4.38</v>
      </c>
      <c r="E1083" s="81">
        <v>4.6930958438659047</v>
      </c>
      <c r="F1083" s="85">
        <v>-0.31309584386590483</v>
      </c>
      <c r="G1083" s="117">
        <f t="shared" si="1"/>
        <v>1</v>
      </c>
    </row>
    <row r="1084" spans="3:7" x14ac:dyDescent="0.3">
      <c r="C1084" s="83">
        <v>82</v>
      </c>
      <c r="D1084" s="81">
        <v>4.7149999999999999</v>
      </c>
      <c r="E1084" s="81">
        <v>4.9719692719272501</v>
      </c>
      <c r="F1084" s="85">
        <v>-0.25696927192725028</v>
      </c>
      <c r="G1084" s="117">
        <f t="shared" si="1"/>
        <v>1</v>
      </c>
    </row>
    <row r="1085" spans="3:7" x14ac:dyDescent="0.3">
      <c r="C1085" s="83">
        <v>83</v>
      </c>
      <c r="D1085" s="81">
        <v>5.165</v>
      </c>
      <c r="E1085" s="81">
        <v>5.3020304113663208</v>
      </c>
      <c r="F1085" s="85">
        <v>-0.13703041136632077</v>
      </c>
      <c r="G1085" s="117">
        <f t="shared" si="1"/>
        <v>1</v>
      </c>
    </row>
    <row r="1086" spans="3:7" x14ac:dyDescent="0.3">
      <c r="C1086" s="83">
        <v>84</v>
      </c>
      <c r="D1086" s="81">
        <v>6.0600000000000005</v>
      </c>
      <c r="E1086" s="81">
        <v>6.0945315573816838</v>
      </c>
      <c r="F1086" s="85">
        <v>-3.4531557381683342E-2</v>
      </c>
      <c r="G1086" s="117">
        <f t="shared" si="1"/>
        <v>1</v>
      </c>
    </row>
    <row r="1087" spans="3:7" x14ac:dyDescent="0.3">
      <c r="C1087" s="83">
        <v>85</v>
      </c>
      <c r="D1087" s="81">
        <v>7.2550000000000008</v>
      </c>
      <c r="E1087" s="81">
        <v>6.9491300226557868</v>
      </c>
      <c r="F1087" s="85">
        <v>0.30586997734421395</v>
      </c>
      <c r="G1087" s="117">
        <f t="shared" si="1"/>
        <v>1</v>
      </c>
    </row>
    <row r="1088" spans="3:7" x14ac:dyDescent="0.3">
      <c r="C1088" s="83">
        <v>86</v>
      </c>
      <c r="D1088" s="81">
        <v>8.1</v>
      </c>
      <c r="E1088" s="81">
        <v>7.7824434164804401</v>
      </c>
      <c r="F1088" s="85">
        <v>0.31755658351955951</v>
      </c>
      <c r="G1088" s="117">
        <f t="shared" si="1"/>
        <v>1</v>
      </c>
    </row>
    <row r="1089" spans="3:7" x14ac:dyDescent="0.3">
      <c r="C1089" s="83">
        <v>87</v>
      </c>
      <c r="D1089" s="81">
        <v>8.7199999999999989</v>
      </c>
      <c r="E1089" s="81">
        <v>8.5278438940946248</v>
      </c>
      <c r="F1089" s="85">
        <v>0.19215610590537402</v>
      </c>
      <c r="G1089" s="117">
        <f t="shared" si="1"/>
        <v>1</v>
      </c>
    </row>
    <row r="1090" spans="3:7" x14ac:dyDescent="0.3">
      <c r="C1090" s="83">
        <v>88</v>
      </c>
      <c r="D1090" s="81">
        <v>9.245000000000001</v>
      </c>
      <c r="E1090" s="81">
        <v>9.1121636040431433</v>
      </c>
      <c r="F1090" s="85">
        <v>0.1328363959568577</v>
      </c>
      <c r="G1090" s="117">
        <f t="shared" si="1"/>
        <v>1</v>
      </c>
    </row>
    <row r="1091" spans="3:7" x14ac:dyDescent="0.3">
      <c r="C1091" s="83">
        <v>89</v>
      </c>
      <c r="D1091" s="81">
        <v>10.085000000000001</v>
      </c>
      <c r="E1091" s="81">
        <v>9.8436063721850893</v>
      </c>
      <c r="F1091" s="85">
        <v>0.24139362781491158</v>
      </c>
      <c r="G1091" s="117">
        <f t="shared" si="1"/>
        <v>1</v>
      </c>
    </row>
    <row r="1092" spans="3:7" x14ac:dyDescent="0.3">
      <c r="C1092" s="83">
        <v>90</v>
      </c>
      <c r="D1092" s="81">
        <v>10.4</v>
      </c>
      <c r="E1092" s="81">
        <v>10.159691897251136</v>
      </c>
      <c r="F1092" s="85">
        <v>0.24030810274886427</v>
      </c>
      <c r="G1092" s="117">
        <f t="shared" si="1"/>
        <v>1</v>
      </c>
    </row>
    <row r="1093" spans="3:7" x14ac:dyDescent="0.3">
      <c r="C1093" s="83">
        <v>91</v>
      </c>
      <c r="D1093" s="81">
        <v>10.225</v>
      </c>
      <c r="E1093" s="81">
        <v>10.327088741922672</v>
      </c>
      <c r="F1093" s="85">
        <v>-0.10208874192267281</v>
      </c>
      <c r="G1093" s="117">
        <f t="shared" si="1"/>
        <v>1</v>
      </c>
    </row>
    <row r="1094" spans="3:7" x14ac:dyDescent="0.3">
      <c r="C1094" s="83">
        <v>92</v>
      </c>
      <c r="D1094" s="81">
        <v>10.315000000000001</v>
      </c>
      <c r="E1094" s="81">
        <v>10.340786926515197</v>
      </c>
      <c r="F1094" s="85">
        <v>-2.5786926515195319E-2</v>
      </c>
      <c r="G1094" s="117">
        <f t="shared" si="1"/>
        <v>1</v>
      </c>
    </row>
    <row r="1095" spans="3:7" x14ac:dyDescent="0.3">
      <c r="C1095" s="83">
        <v>93</v>
      </c>
      <c r="D1095" s="81">
        <v>10.315</v>
      </c>
      <c r="E1095" s="81">
        <v>10.350111682999815</v>
      </c>
      <c r="F1095" s="85">
        <v>-3.5111682999815486E-2</v>
      </c>
      <c r="G1095" s="117">
        <f t="shared" si="1"/>
        <v>1</v>
      </c>
    </row>
    <row r="1096" spans="3:7" x14ac:dyDescent="0.3">
      <c r="C1096" s="83">
        <v>94</v>
      </c>
      <c r="D1096" s="81">
        <v>4.28</v>
      </c>
      <c r="E1096" s="81">
        <v>4.0997571246357616</v>
      </c>
      <c r="F1096" s="85">
        <v>0.18024287536423866</v>
      </c>
      <c r="G1096" s="117">
        <f t="shared" si="1"/>
        <v>1</v>
      </c>
    </row>
    <row r="1097" spans="3:7" x14ac:dyDescent="0.3">
      <c r="C1097" s="83">
        <v>95</v>
      </c>
      <c r="D1097" s="81">
        <v>4.1150000000000002</v>
      </c>
      <c r="E1097" s="81">
        <v>4.1622581434465165</v>
      </c>
      <c r="F1097" s="85">
        <v>-4.7258143446516243E-2</v>
      </c>
      <c r="G1097" s="117">
        <f t="shared" si="1"/>
        <v>1</v>
      </c>
    </row>
    <row r="1098" spans="3:7" x14ac:dyDescent="0.3">
      <c r="C1098" s="83">
        <v>96</v>
      </c>
      <c r="D1098" s="81">
        <v>4.17</v>
      </c>
      <c r="E1098" s="81">
        <v>4.3117195096000369</v>
      </c>
      <c r="F1098" s="85">
        <v>-0.14171950960003699</v>
      </c>
      <c r="G1098" s="117">
        <f t="shared" si="1"/>
        <v>1</v>
      </c>
    </row>
    <row r="1099" spans="3:7" x14ac:dyDescent="0.3">
      <c r="C1099" s="83">
        <v>97</v>
      </c>
      <c r="D1099" s="81">
        <v>4.4800000000000004</v>
      </c>
      <c r="E1099" s="81">
        <v>4.6590769433640951</v>
      </c>
      <c r="F1099" s="85">
        <v>-0.17907694336409463</v>
      </c>
      <c r="G1099" s="117">
        <f t="shared" si="1"/>
        <v>1</v>
      </c>
    </row>
    <row r="1100" spans="3:7" x14ac:dyDescent="0.3">
      <c r="C1100" s="83">
        <v>98</v>
      </c>
      <c r="D1100" s="81">
        <v>4.9450000000000003</v>
      </c>
      <c r="E1100" s="81">
        <v>4.9232567991611962</v>
      </c>
      <c r="F1100" s="85">
        <v>2.17432008388041E-2</v>
      </c>
      <c r="G1100" s="117">
        <f t="shared" si="1"/>
        <v>1</v>
      </c>
    </row>
    <row r="1101" spans="3:7" x14ac:dyDescent="0.3">
      <c r="C1101" s="83">
        <v>99</v>
      </c>
      <c r="D1101" s="81">
        <v>5.415</v>
      </c>
      <c r="E1101" s="81">
        <v>5.2394746853101957</v>
      </c>
      <c r="F1101" s="85">
        <v>0.17552531468980437</v>
      </c>
      <c r="G1101" s="117">
        <f t="shared" si="1"/>
        <v>1</v>
      </c>
    </row>
    <row r="1102" spans="3:7" x14ac:dyDescent="0.3">
      <c r="C1102" s="83">
        <v>100</v>
      </c>
      <c r="D1102" s="81">
        <v>6.1950000000000003</v>
      </c>
      <c r="E1102" s="81">
        <v>5.9734242835423323</v>
      </c>
      <c r="F1102" s="85">
        <v>0.22157571645766794</v>
      </c>
      <c r="G1102" s="117">
        <f t="shared" si="1"/>
        <v>1</v>
      </c>
    </row>
    <row r="1103" spans="3:7" x14ac:dyDescent="0.3">
      <c r="C1103" s="83">
        <v>101</v>
      </c>
      <c r="D1103" s="81">
        <v>7.17</v>
      </c>
      <c r="E1103" s="81">
        <v>6.796899552190407</v>
      </c>
      <c r="F1103" s="85">
        <v>0.37310044780959295</v>
      </c>
      <c r="G1103" s="117">
        <f t="shared" si="1"/>
        <v>1</v>
      </c>
    </row>
    <row r="1104" spans="3:7" x14ac:dyDescent="0.3">
      <c r="C1104" s="83">
        <v>102</v>
      </c>
      <c r="D1104" s="81">
        <v>8.2050000000000001</v>
      </c>
      <c r="E1104" s="81">
        <v>7.5788873931746243</v>
      </c>
      <c r="F1104" s="85">
        <v>0.62611260682537573</v>
      </c>
      <c r="G1104" s="117">
        <f t="shared" si="1"/>
        <v>0</v>
      </c>
    </row>
    <row r="1105" spans="3:7" x14ac:dyDescent="0.3">
      <c r="C1105" s="83">
        <v>103</v>
      </c>
      <c r="D1105" s="81">
        <v>8.7899999999999991</v>
      </c>
      <c r="E1105" s="81">
        <v>8.2717596814577448</v>
      </c>
      <c r="F1105" s="85">
        <v>0.51824031854225439</v>
      </c>
      <c r="G1105" s="117">
        <f t="shared" si="1"/>
        <v>0</v>
      </c>
    </row>
    <row r="1106" spans="3:7" x14ac:dyDescent="0.3">
      <c r="C1106" s="83">
        <v>104</v>
      </c>
      <c r="D1106" s="81">
        <v>9.59</v>
      </c>
      <c r="E1106" s="81">
        <v>8.8546486550459278</v>
      </c>
      <c r="F1106" s="85">
        <v>0.73535134495407206</v>
      </c>
      <c r="G1106" s="117">
        <f t="shared" si="1"/>
        <v>0</v>
      </c>
    </row>
    <row r="1107" spans="3:7" x14ac:dyDescent="0.3">
      <c r="C1107" s="83">
        <v>105</v>
      </c>
      <c r="D1107" s="81">
        <v>9.92</v>
      </c>
      <c r="E1107" s="81">
        <v>9.6312046921409369</v>
      </c>
      <c r="F1107" s="85">
        <v>0.28879530785906304</v>
      </c>
      <c r="G1107" s="117">
        <f t="shared" si="1"/>
        <v>1</v>
      </c>
    </row>
    <row r="1108" spans="3:7" x14ac:dyDescent="0.3">
      <c r="C1108" s="83">
        <v>106</v>
      </c>
      <c r="D1108" s="81">
        <v>10.17</v>
      </c>
      <c r="E1108" s="81">
        <v>10.027844681737561</v>
      </c>
      <c r="F1108" s="85">
        <v>0.14215531826243932</v>
      </c>
      <c r="G1108" s="117">
        <f t="shared" si="1"/>
        <v>1</v>
      </c>
    </row>
    <row r="1109" spans="3:7" x14ac:dyDescent="0.3">
      <c r="C1109" s="83">
        <v>107</v>
      </c>
      <c r="D1109" s="81">
        <v>10.469999999999999</v>
      </c>
      <c r="E1109" s="81">
        <v>10.292841603658992</v>
      </c>
      <c r="F1109" s="85">
        <v>0.17715839634100661</v>
      </c>
      <c r="G1109" s="117">
        <f t="shared" si="1"/>
        <v>1</v>
      </c>
    </row>
    <row r="1110" spans="3:7" x14ac:dyDescent="0.3">
      <c r="C1110" s="83">
        <v>108</v>
      </c>
      <c r="D1110" s="81">
        <v>10.145</v>
      </c>
      <c r="E1110" s="81">
        <v>10.344044231500787</v>
      </c>
      <c r="F1110" s="85">
        <v>-0.19904423150078721</v>
      </c>
      <c r="G1110" s="117">
        <f t="shared" si="1"/>
        <v>1</v>
      </c>
    </row>
    <row r="1111" spans="3:7" x14ac:dyDescent="0.3">
      <c r="C1111" s="83">
        <v>109</v>
      </c>
      <c r="D1111" s="81">
        <v>10.184999999999999</v>
      </c>
      <c r="E1111" s="81">
        <v>10.359925001270241</v>
      </c>
      <c r="F1111" s="85">
        <v>-0.17492500127024257</v>
      </c>
      <c r="G1111" s="117">
        <f t="shared" si="1"/>
        <v>1</v>
      </c>
    </row>
    <row r="1112" spans="3:7" x14ac:dyDescent="0.3">
      <c r="C1112" s="83">
        <v>110</v>
      </c>
      <c r="D1112" s="81">
        <v>4.165</v>
      </c>
      <c r="E1112" s="81">
        <v>4.086428820769509</v>
      </c>
      <c r="F1112" s="85">
        <v>7.8571179230491062E-2</v>
      </c>
      <c r="G1112" s="117">
        <f t="shared" si="1"/>
        <v>1</v>
      </c>
    </row>
    <row r="1113" spans="3:7" x14ac:dyDescent="0.3">
      <c r="C1113" s="83">
        <v>111</v>
      </c>
      <c r="D1113" s="81">
        <v>4.2650000000000006</v>
      </c>
      <c r="E1113" s="81">
        <v>4.1684191170762039</v>
      </c>
      <c r="F1113" s="85">
        <v>9.6580882923796629E-2</v>
      </c>
      <c r="G1113" s="117">
        <f t="shared" si="1"/>
        <v>1</v>
      </c>
    </row>
    <row r="1114" spans="3:7" x14ac:dyDescent="0.3">
      <c r="C1114" s="83">
        <v>112</v>
      </c>
      <c r="D1114" s="81">
        <v>4.29</v>
      </c>
      <c r="E1114" s="81">
        <v>4.2955515413205578</v>
      </c>
      <c r="F1114" s="85">
        <v>-5.5515413205577957E-3</v>
      </c>
      <c r="G1114" s="117">
        <f t="shared" si="1"/>
        <v>1</v>
      </c>
    </row>
    <row r="1115" spans="3:7" x14ac:dyDescent="0.3">
      <c r="C1115" s="83">
        <v>113</v>
      </c>
      <c r="D1115" s="81">
        <v>4.5199999999999996</v>
      </c>
      <c r="E1115" s="81">
        <v>4.506076703278536</v>
      </c>
      <c r="F1115" s="85">
        <v>1.3923296721463529E-2</v>
      </c>
      <c r="G1115" s="117">
        <f t="shared" si="1"/>
        <v>1</v>
      </c>
    </row>
    <row r="1116" spans="3:7" x14ac:dyDescent="0.3">
      <c r="C1116" s="83">
        <v>114</v>
      </c>
      <c r="D1116" s="81">
        <v>5.1449999999999996</v>
      </c>
      <c r="E1116" s="81">
        <v>4.9046007900570503</v>
      </c>
      <c r="F1116" s="85">
        <v>0.24039920994294928</v>
      </c>
      <c r="G1116" s="117">
        <f t="shared" si="1"/>
        <v>1</v>
      </c>
    </row>
    <row r="1117" spans="3:7" x14ac:dyDescent="0.3">
      <c r="C1117" s="83">
        <v>115</v>
      </c>
      <c r="D1117" s="81">
        <v>5.4649999999999999</v>
      </c>
      <c r="E1117" s="81">
        <v>5.4393080641292357</v>
      </c>
      <c r="F1117" s="85">
        <v>2.5691935870764127E-2</v>
      </c>
      <c r="G1117" s="117">
        <f t="shared" si="1"/>
        <v>1</v>
      </c>
    </row>
    <row r="1118" spans="3:7" x14ac:dyDescent="0.3">
      <c r="C1118" s="83">
        <v>116</v>
      </c>
      <c r="D1118" s="81">
        <v>6.6750000000000007</v>
      </c>
      <c r="E1118" s="81">
        <v>6.9618175949970267</v>
      </c>
      <c r="F1118" s="85">
        <v>-0.28681759499702597</v>
      </c>
      <c r="G1118" s="117">
        <f t="shared" si="1"/>
        <v>1</v>
      </c>
    </row>
    <row r="1119" spans="3:7" x14ac:dyDescent="0.3">
      <c r="C1119" s="83">
        <v>117</v>
      </c>
      <c r="D1119" s="81">
        <v>6.2450000000000001</v>
      </c>
      <c r="E1119" s="81">
        <v>6.1701218223016294</v>
      </c>
      <c r="F1119" s="85">
        <v>7.4878177698370685E-2</v>
      </c>
      <c r="G1119" s="117">
        <f t="shared" si="1"/>
        <v>1</v>
      </c>
    </row>
    <row r="1120" spans="3:7" x14ac:dyDescent="0.3">
      <c r="C1120" s="83">
        <v>118</v>
      </c>
      <c r="D1120" s="81">
        <v>7.3100000000000005</v>
      </c>
      <c r="E1120" s="81">
        <v>7.6440322774109797</v>
      </c>
      <c r="F1120" s="85">
        <v>-0.33403227741097918</v>
      </c>
      <c r="G1120" s="117">
        <f t="shared" si="1"/>
        <v>1</v>
      </c>
    </row>
    <row r="1121" spans="3:7" x14ac:dyDescent="0.3">
      <c r="C1121" s="83">
        <v>119</v>
      </c>
      <c r="D1121" s="81">
        <v>7.53</v>
      </c>
      <c r="E1121" s="81">
        <v>8.2581827286793708</v>
      </c>
      <c r="F1121" s="85">
        <v>-0.72818272867937051</v>
      </c>
      <c r="G1121" s="117">
        <f t="shared" si="1"/>
        <v>1</v>
      </c>
    </row>
    <row r="1122" spans="3:7" x14ac:dyDescent="0.3">
      <c r="C1122" s="83">
        <v>120</v>
      </c>
      <c r="D1122" s="81">
        <v>4.0199999999999996</v>
      </c>
      <c r="E1122" s="81">
        <v>4.0938776962401402</v>
      </c>
      <c r="F1122" s="85">
        <v>-7.3877696240140622E-2</v>
      </c>
      <c r="G1122" s="117">
        <f t="shared" si="1"/>
        <v>1</v>
      </c>
    </row>
    <row r="1123" spans="3:7" x14ac:dyDescent="0.3">
      <c r="C1123" s="83">
        <v>121</v>
      </c>
      <c r="D1123" s="81">
        <v>4.085</v>
      </c>
      <c r="E1123" s="81">
        <v>4.1435388085103355</v>
      </c>
      <c r="F1123" s="85">
        <v>-5.8538808510335549E-2</v>
      </c>
      <c r="G1123" s="117">
        <f t="shared" si="1"/>
        <v>1</v>
      </c>
    </row>
    <row r="1124" spans="3:7" x14ac:dyDescent="0.3">
      <c r="C1124" s="83">
        <v>122</v>
      </c>
      <c r="D1124" s="81">
        <v>4.08</v>
      </c>
      <c r="E1124" s="81">
        <v>4.2864702466250746</v>
      </c>
      <c r="F1124" s="85">
        <v>-0.20647024662507452</v>
      </c>
      <c r="G1124" s="117">
        <f t="shared" si="1"/>
        <v>1</v>
      </c>
    </row>
    <row r="1125" spans="3:7" x14ac:dyDescent="0.3">
      <c r="C1125" s="83">
        <v>123</v>
      </c>
      <c r="D1125" s="81">
        <v>4.4550000000000001</v>
      </c>
      <c r="E1125" s="81">
        <v>4.6389111422811888</v>
      </c>
      <c r="F1125" s="85">
        <v>-0.18391114228118877</v>
      </c>
      <c r="G1125" s="117">
        <f t="shared" si="1"/>
        <v>1</v>
      </c>
    </row>
    <row r="1126" spans="3:7" x14ac:dyDescent="0.3">
      <c r="C1126" s="83">
        <v>124</v>
      </c>
      <c r="D1126" s="81">
        <v>4.8849999999999998</v>
      </c>
      <c r="E1126" s="81">
        <v>4.9194129225768037</v>
      </c>
      <c r="F1126" s="85">
        <v>-3.441292257680395E-2</v>
      </c>
      <c r="G1126" s="117">
        <f t="shared" si="1"/>
        <v>1</v>
      </c>
    </row>
    <row r="1127" spans="3:7" x14ac:dyDescent="0.3">
      <c r="C1127" s="83">
        <v>125</v>
      </c>
      <c r="D1127" s="81">
        <v>5.2149999999999999</v>
      </c>
      <c r="E1127" s="81">
        <v>5.2799257668702086</v>
      </c>
      <c r="F1127" s="85">
        <v>-6.492576687020879E-2</v>
      </c>
      <c r="G1127" s="117">
        <f t="shared" si="1"/>
        <v>1</v>
      </c>
    </row>
    <row r="1128" spans="3:7" x14ac:dyDescent="0.3">
      <c r="C1128" s="83">
        <v>126</v>
      </c>
      <c r="D1128" s="81">
        <v>6.1300000000000008</v>
      </c>
      <c r="E1128" s="81">
        <v>6.2060163580263952</v>
      </c>
      <c r="F1128" s="85">
        <v>-7.6016358026394393E-2</v>
      </c>
      <c r="G1128" s="117">
        <f t="shared" si="1"/>
        <v>1</v>
      </c>
    </row>
    <row r="1129" spans="3:7" x14ac:dyDescent="0.3">
      <c r="C1129" s="83">
        <v>127</v>
      </c>
      <c r="D1129" s="81">
        <v>7.08</v>
      </c>
      <c r="E1129" s="81">
        <v>7.2272372104208245</v>
      </c>
      <c r="F1129" s="85">
        <v>-0.14723721042082438</v>
      </c>
      <c r="G1129" s="117">
        <f t="shared" si="1"/>
        <v>1</v>
      </c>
    </row>
    <row r="1130" spans="3:7" x14ac:dyDescent="0.3">
      <c r="C1130" s="83">
        <v>128</v>
      </c>
      <c r="D1130" s="81">
        <v>7.6850000000000005</v>
      </c>
      <c r="E1130" s="81">
        <v>8.1031513976483662</v>
      </c>
      <c r="F1130" s="85">
        <v>-0.41815139764836573</v>
      </c>
      <c r="G1130" s="117">
        <f t="shared" si="1"/>
        <v>1</v>
      </c>
    </row>
    <row r="1131" spans="3:7" x14ac:dyDescent="0.3">
      <c r="C1131" s="83">
        <v>129</v>
      </c>
      <c r="D1131" s="81">
        <v>9.0549999999999997</v>
      </c>
      <c r="E1131" s="81">
        <v>8.73187303310198</v>
      </c>
      <c r="F1131" s="85">
        <v>0.32312696689801967</v>
      </c>
      <c r="G1131" s="117">
        <f t="shared" si="1"/>
        <v>1</v>
      </c>
    </row>
    <row r="1132" spans="3:7" x14ac:dyDescent="0.3">
      <c r="C1132" s="83">
        <v>130</v>
      </c>
      <c r="D1132" s="81">
        <v>9.4700000000000006</v>
      </c>
      <c r="E1132" s="81">
        <v>9.1447539504840805</v>
      </c>
      <c r="F1132" s="85">
        <v>0.32524604951592018</v>
      </c>
      <c r="G1132" s="117">
        <f t="shared" ref="G1132:G1195" si="2">IF(F1132&lt;-1,0,IF(F1132&gt;0.5,0,1))</f>
        <v>1</v>
      </c>
    </row>
    <row r="1133" spans="3:7" x14ac:dyDescent="0.3">
      <c r="C1133" s="83">
        <v>131</v>
      </c>
      <c r="D1133" s="81">
        <v>9.64</v>
      </c>
      <c r="E1133" s="81">
        <v>9.5903286648553756</v>
      </c>
      <c r="F1133" s="85">
        <v>4.9671335144624962E-2</v>
      </c>
      <c r="G1133" s="117">
        <f t="shared" si="2"/>
        <v>1</v>
      </c>
    </row>
    <row r="1134" spans="3:7" x14ac:dyDescent="0.3">
      <c r="C1134" s="83">
        <v>132</v>
      </c>
      <c r="D1134" s="81">
        <v>9.9649999999999999</v>
      </c>
      <c r="E1134" s="81">
        <v>9.8071995799155793</v>
      </c>
      <c r="F1134" s="85">
        <v>0.15780042008442052</v>
      </c>
      <c r="G1134" s="117">
        <f t="shared" si="2"/>
        <v>1</v>
      </c>
    </row>
    <row r="1135" spans="3:7" x14ac:dyDescent="0.3">
      <c r="C1135" s="83">
        <v>133</v>
      </c>
      <c r="D1135" s="81">
        <v>10.205</v>
      </c>
      <c r="E1135" s="81">
        <v>10.196493968551538</v>
      </c>
      <c r="F1135" s="85">
        <v>8.5060314484621813E-3</v>
      </c>
      <c r="G1135" s="117">
        <f t="shared" si="2"/>
        <v>1</v>
      </c>
    </row>
    <row r="1136" spans="3:7" x14ac:dyDescent="0.3">
      <c r="C1136" s="83">
        <v>134</v>
      </c>
      <c r="D1136" s="81">
        <v>10.35</v>
      </c>
      <c r="E1136" s="81">
        <v>10.274304743865732</v>
      </c>
      <c r="F1136" s="85">
        <v>7.5695256134267197E-2</v>
      </c>
      <c r="G1136" s="117">
        <f t="shared" si="2"/>
        <v>1</v>
      </c>
    </row>
    <row r="1137" spans="3:7" x14ac:dyDescent="0.3">
      <c r="C1137" s="83">
        <v>135</v>
      </c>
      <c r="D1137" s="81">
        <v>4.1950000000000003</v>
      </c>
      <c r="E1137" s="81">
        <v>4.1885151773981679</v>
      </c>
      <c r="F1137" s="85">
        <v>6.4848226018323629E-3</v>
      </c>
      <c r="G1137" s="117">
        <f t="shared" si="2"/>
        <v>1</v>
      </c>
    </row>
    <row r="1138" spans="3:7" x14ac:dyDescent="0.3">
      <c r="C1138" s="83">
        <v>136</v>
      </c>
      <c r="D1138" s="81">
        <v>4.2799999999999994</v>
      </c>
      <c r="E1138" s="81">
        <v>4.3088878640493498</v>
      </c>
      <c r="F1138" s="85">
        <v>-2.8887864049350398E-2</v>
      </c>
      <c r="G1138" s="117">
        <f t="shared" si="2"/>
        <v>1</v>
      </c>
    </row>
    <row r="1139" spans="3:7" x14ac:dyDescent="0.3">
      <c r="C1139" s="83">
        <v>137</v>
      </c>
      <c r="D1139" s="81">
        <v>4.4850000000000003</v>
      </c>
      <c r="E1139" s="81">
        <v>4.4747467295083778</v>
      </c>
      <c r="F1139" s="85">
        <v>1.0253270491622501E-2</v>
      </c>
      <c r="G1139" s="117">
        <f t="shared" si="2"/>
        <v>1</v>
      </c>
    </row>
    <row r="1140" spans="3:7" x14ac:dyDescent="0.3">
      <c r="C1140" s="83">
        <v>138</v>
      </c>
      <c r="D1140" s="81">
        <v>4.6050000000000004</v>
      </c>
      <c r="E1140" s="81">
        <v>4.7208558272843186</v>
      </c>
      <c r="F1140" s="85">
        <v>-0.1158558272843182</v>
      </c>
      <c r="G1140" s="117">
        <f t="shared" si="2"/>
        <v>1</v>
      </c>
    </row>
    <row r="1141" spans="3:7" x14ac:dyDescent="0.3">
      <c r="C1141" s="83">
        <v>139</v>
      </c>
      <c r="D1141" s="81">
        <v>5.22</v>
      </c>
      <c r="E1141" s="81">
        <v>5.0699876546491316</v>
      </c>
      <c r="F1141" s="85">
        <v>0.15001234535086816</v>
      </c>
      <c r="G1141" s="117">
        <f t="shared" si="2"/>
        <v>1</v>
      </c>
    </row>
    <row r="1142" spans="3:7" x14ac:dyDescent="0.3">
      <c r="C1142" s="83">
        <v>140</v>
      </c>
      <c r="D1142" s="81">
        <v>5.6050000000000004</v>
      </c>
      <c r="E1142" s="81">
        <v>5.4616522629791335</v>
      </c>
      <c r="F1142" s="85">
        <v>0.14334773702086689</v>
      </c>
      <c r="G1142" s="117">
        <f t="shared" si="2"/>
        <v>1</v>
      </c>
    </row>
    <row r="1143" spans="3:7" x14ac:dyDescent="0.3">
      <c r="C1143" s="83">
        <v>141</v>
      </c>
      <c r="D1143" s="81">
        <v>6.1850000000000005</v>
      </c>
      <c r="E1143" s="81">
        <v>6.0194517376969436</v>
      </c>
      <c r="F1143" s="85">
        <v>0.16554826230305686</v>
      </c>
      <c r="G1143" s="117">
        <f t="shared" si="2"/>
        <v>1</v>
      </c>
    </row>
    <row r="1144" spans="3:7" x14ac:dyDescent="0.3">
      <c r="C1144" s="83">
        <v>142</v>
      </c>
      <c r="D1144" s="81">
        <v>6.8</v>
      </c>
      <c r="E1144" s="81">
        <v>6.649679307961935</v>
      </c>
      <c r="F1144" s="85">
        <v>0.15032069203806486</v>
      </c>
      <c r="G1144" s="117">
        <f t="shared" si="2"/>
        <v>1</v>
      </c>
    </row>
    <row r="1145" spans="3:7" x14ac:dyDescent="0.3">
      <c r="C1145" s="83">
        <v>143</v>
      </c>
      <c r="D1145" s="81">
        <v>7.3900000000000006</v>
      </c>
      <c r="E1145" s="81">
        <v>7.2006706976125283</v>
      </c>
      <c r="F1145" s="85">
        <v>0.18932930238747225</v>
      </c>
      <c r="G1145" s="117">
        <f t="shared" si="2"/>
        <v>1</v>
      </c>
    </row>
    <row r="1146" spans="3:7" x14ac:dyDescent="0.3">
      <c r="C1146" s="83">
        <v>144</v>
      </c>
      <c r="D1146" s="81">
        <v>7.81</v>
      </c>
      <c r="E1146" s="81">
        <v>7.7977645028733598</v>
      </c>
      <c r="F1146" s="85">
        <v>1.2235497126639849E-2</v>
      </c>
      <c r="G1146" s="117">
        <f t="shared" si="2"/>
        <v>1</v>
      </c>
    </row>
    <row r="1147" spans="3:7" x14ac:dyDescent="0.3">
      <c r="C1147" s="83">
        <v>145</v>
      </c>
      <c r="D1147" s="81">
        <v>4.2300000000000004</v>
      </c>
      <c r="E1147" s="81">
        <v>4.2125286250289982</v>
      </c>
      <c r="F1147" s="85">
        <v>1.7471374971002263E-2</v>
      </c>
      <c r="G1147" s="117">
        <f t="shared" si="2"/>
        <v>1</v>
      </c>
    </row>
    <row r="1148" spans="3:7" x14ac:dyDescent="0.3">
      <c r="C1148" s="83">
        <v>146</v>
      </c>
      <c r="D1148" s="81">
        <v>4.26</v>
      </c>
      <c r="E1148" s="81">
        <v>4.2887882554481731</v>
      </c>
      <c r="F1148" s="85">
        <v>-2.8788255448173317E-2</v>
      </c>
      <c r="G1148" s="117">
        <f t="shared" si="2"/>
        <v>1</v>
      </c>
    </row>
    <row r="1149" spans="3:7" x14ac:dyDescent="0.3">
      <c r="C1149" s="83">
        <v>147</v>
      </c>
      <c r="D1149" s="81">
        <v>4.1449999999999996</v>
      </c>
      <c r="E1149" s="81">
        <v>4.4432309119044575</v>
      </c>
      <c r="F1149" s="85">
        <v>-0.29823091190445794</v>
      </c>
      <c r="G1149" s="117">
        <f t="shared" si="2"/>
        <v>1</v>
      </c>
    </row>
    <row r="1150" spans="3:7" x14ac:dyDescent="0.3">
      <c r="C1150" s="83">
        <v>148</v>
      </c>
      <c r="D1150" s="81">
        <v>4.57</v>
      </c>
      <c r="E1150" s="81">
        <v>4.7570837047676147</v>
      </c>
      <c r="F1150" s="85">
        <v>-0.18708370476761438</v>
      </c>
      <c r="G1150" s="117">
        <f t="shared" si="2"/>
        <v>1</v>
      </c>
    </row>
    <row r="1151" spans="3:7" x14ac:dyDescent="0.3">
      <c r="C1151" s="83">
        <v>149</v>
      </c>
      <c r="D1151" s="81">
        <v>4.87</v>
      </c>
      <c r="E1151" s="81">
        <v>5.0041928799807671</v>
      </c>
      <c r="F1151" s="85">
        <v>-0.13419287998076701</v>
      </c>
      <c r="G1151" s="117">
        <f t="shared" si="2"/>
        <v>1</v>
      </c>
    </row>
    <row r="1152" spans="3:7" x14ac:dyDescent="0.3">
      <c r="C1152" s="83">
        <v>150</v>
      </c>
      <c r="D1152" s="81">
        <v>5.31</v>
      </c>
      <c r="E1152" s="81">
        <v>5.2446786964620635</v>
      </c>
      <c r="F1152" s="85">
        <v>6.5321303537936082E-2</v>
      </c>
      <c r="G1152" s="117">
        <f t="shared" si="2"/>
        <v>1</v>
      </c>
    </row>
    <row r="1153" spans="3:7" x14ac:dyDescent="0.3">
      <c r="C1153" s="83">
        <v>151</v>
      </c>
      <c r="D1153" s="81">
        <v>6.0299999999999994</v>
      </c>
      <c r="E1153" s="81">
        <v>5.9225430211665451</v>
      </c>
      <c r="F1153" s="85">
        <v>0.10745697883345429</v>
      </c>
      <c r="G1153" s="117">
        <f t="shared" si="2"/>
        <v>1</v>
      </c>
    </row>
    <row r="1154" spans="3:7" x14ac:dyDescent="0.3">
      <c r="C1154" s="83">
        <v>152</v>
      </c>
      <c r="D1154" s="81">
        <v>6.8250000000000002</v>
      </c>
      <c r="E1154" s="81">
        <v>6.6407399866932115</v>
      </c>
      <c r="F1154" s="85">
        <v>0.18426001330678865</v>
      </c>
      <c r="G1154" s="117">
        <f t="shared" si="2"/>
        <v>1</v>
      </c>
    </row>
    <row r="1155" spans="3:7" x14ac:dyDescent="0.3">
      <c r="C1155" s="83">
        <v>153</v>
      </c>
      <c r="D1155" s="81">
        <v>7.54</v>
      </c>
      <c r="E1155" s="81">
        <v>7.4632323040129593</v>
      </c>
      <c r="F1155" s="85">
        <v>7.6767695987040696E-2</v>
      </c>
      <c r="G1155" s="117">
        <f t="shared" si="2"/>
        <v>1</v>
      </c>
    </row>
    <row r="1156" spans="3:7" x14ac:dyDescent="0.3">
      <c r="C1156" s="83">
        <v>154</v>
      </c>
      <c r="D1156" s="81">
        <v>8.39</v>
      </c>
      <c r="E1156" s="81">
        <v>8.1728950703195906</v>
      </c>
      <c r="F1156" s="85">
        <v>0.21710492968040995</v>
      </c>
      <c r="G1156" s="117">
        <f t="shared" si="2"/>
        <v>1</v>
      </c>
    </row>
    <row r="1157" spans="3:7" x14ac:dyDescent="0.3">
      <c r="C1157" s="83">
        <v>155</v>
      </c>
      <c r="D1157" s="81">
        <v>9.15</v>
      </c>
      <c r="E1157" s="81">
        <v>8.7019563074278956</v>
      </c>
      <c r="F1157" s="85">
        <v>0.44804369257210475</v>
      </c>
      <c r="G1157" s="117">
        <f t="shared" si="2"/>
        <v>1</v>
      </c>
    </row>
    <row r="1158" spans="3:7" x14ac:dyDescent="0.3">
      <c r="C1158" s="83">
        <v>156</v>
      </c>
      <c r="D1158" s="81">
        <v>9.5150000000000006</v>
      </c>
      <c r="E1158" s="81">
        <v>9.2607517716481649</v>
      </c>
      <c r="F1158" s="85">
        <v>0.25424822835183569</v>
      </c>
      <c r="G1158" s="117">
        <f t="shared" si="2"/>
        <v>1</v>
      </c>
    </row>
    <row r="1159" spans="3:7" x14ac:dyDescent="0.3">
      <c r="C1159" s="83">
        <v>157</v>
      </c>
      <c r="D1159" s="81">
        <v>9.66</v>
      </c>
      <c r="E1159" s="81">
        <v>9.4847428732924488</v>
      </c>
      <c r="F1159" s="85">
        <v>0.17525712670755134</v>
      </c>
      <c r="G1159" s="117">
        <f t="shared" si="2"/>
        <v>1</v>
      </c>
    </row>
    <row r="1160" spans="3:7" x14ac:dyDescent="0.3">
      <c r="C1160" s="83">
        <v>158</v>
      </c>
      <c r="D1160" s="81">
        <v>9.6300000000000008</v>
      </c>
      <c r="E1160" s="81">
        <v>9.6237572319002247</v>
      </c>
      <c r="F1160" s="85">
        <v>6.2427680997760859E-3</v>
      </c>
      <c r="G1160" s="117">
        <f t="shared" si="2"/>
        <v>1</v>
      </c>
    </row>
    <row r="1161" spans="3:7" x14ac:dyDescent="0.3">
      <c r="C1161" s="83">
        <v>159</v>
      </c>
      <c r="D1161" s="81">
        <v>9.67</v>
      </c>
      <c r="E1161" s="81">
        <v>9.6862275806312041</v>
      </c>
      <c r="F1161" s="85">
        <v>-1.6227580631204219E-2</v>
      </c>
      <c r="G1161" s="117">
        <f t="shared" si="2"/>
        <v>1</v>
      </c>
    </row>
    <row r="1162" spans="3:7" x14ac:dyDescent="0.3">
      <c r="C1162" s="83">
        <v>160</v>
      </c>
      <c r="D1162" s="81">
        <v>9.9250000000000007</v>
      </c>
      <c r="E1162" s="81">
        <v>9.7642415294033391</v>
      </c>
      <c r="F1162" s="85">
        <v>0.1607584705966616</v>
      </c>
      <c r="G1162" s="117">
        <f t="shared" si="2"/>
        <v>1</v>
      </c>
    </row>
    <row r="1163" spans="3:7" x14ac:dyDescent="0.3">
      <c r="C1163" s="83">
        <v>161</v>
      </c>
      <c r="D1163" s="81">
        <v>5.6050000000000004</v>
      </c>
      <c r="E1163" s="81">
        <v>4.9495070530474816</v>
      </c>
      <c r="F1163" s="85">
        <v>0.65549294695251881</v>
      </c>
      <c r="G1163" s="117">
        <f t="shared" si="2"/>
        <v>0</v>
      </c>
    </row>
    <row r="1164" spans="3:7" x14ac:dyDescent="0.3">
      <c r="C1164" s="83">
        <v>162</v>
      </c>
      <c r="D1164" s="81">
        <v>6.21</v>
      </c>
      <c r="E1164" s="81">
        <v>5.6473790079050641</v>
      </c>
      <c r="F1164" s="85">
        <v>0.56262099209493588</v>
      </c>
      <c r="G1164" s="117">
        <f t="shared" si="2"/>
        <v>0</v>
      </c>
    </row>
    <row r="1165" spans="3:7" x14ac:dyDescent="0.3">
      <c r="C1165" s="83">
        <v>163</v>
      </c>
      <c r="D1165" s="81">
        <v>4.4550000000000001</v>
      </c>
      <c r="E1165" s="81">
        <v>4.2800888513882995</v>
      </c>
      <c r="F1165" s="85">
        <v>0.17491114861170054</v>
      </c>
      <c r="G1165" s="117">
        <f t="shared" si="2"/>
        <v>1</v>
      </c>
    </row>
    <row r="1166" spans="3:7" x14ac:dyDescent="0.3">
      <c r="C1166" s="83">
        <v>164</v>
      </c>
      <c r="D1166" s="81">
        <v>4.8849999999999998</v>
      </c>
      <c r="E1166" s="81">
        <v>4.4796807016315272</v>
      </c>
      <c r="F1166" s="85">
        <v>0.40531929836847258</v>
      </c>
      <c r="G1166" s="117">
        <f t="shared" si="2"/>
        <v>1</v>
      </c>
    </row>
    <row r="1167" spans="3:7" x14ac:dyDescent="0.3">
      <c r="C1167" s="83">
        <v>165</v>
      </c>
      <c r="D1167" s="81">
        <v>4.2650000000000006</v>
      </c>
      <c r="E1167" s="81">
        <v>4.0825464809809304</v>
      </c>
      <c r="F1167" s="85">
        <v>0.18245351901907014</v>
      </c>
      <c r="G1167" s="117">
        <f t="shared" si="2"/>
        <v>1</v>
      </c>
    </row>
    <row r="1168" spans="3:7" x14ac:dyDescent="0.3">
      <c r="C1168" s="83">
        <v>166</v>
      </c>
      <c r="D1168" s="81">
        <v>4.32</v>
      </c>
      <c r="E1168" s="81">
        <v>4.1640828637423377</v>
      </c>
      <c r="F1168" s="85">
        <v>0.15591713625766257</v>
      </c>
      <c r="G1168" s="117">
        <f t="shared" si="2"/>
        <v>1</v>
      </c>
    </row>
    <row r="1169" spans="3:7" x14ac:dyDescent="0.3">
      <c r="C1169" s="83">
        <v>167</v>
      </c>
      <c r="D1169" s="81">
        <v>7.1050000000000004</v>
      </c>
      <c r="E1169" s="81">
        <v>6.528217219820398</v>
      </c>
      <c r="F1169" s="85">
        <v>0.57678278017960238</v>
      </c>
      <c r="G1169" s="117">
        <f t="shared" si="2"/>
        <v>0</v>
      </c>
    </row>
    <row r="1170" spans="3:7" x14ac:dyDescent="0.3">
      <c r="C1170" s="83">
        <v>168</v>
      </c>
      <c r="D1170" s="81">
        <v>7.91</v>
      </c>
      <c r="E1170" s="81">
        <v>7.3677348534907088</v>
      </c>
      <c r="F1170" s="85">
        <v>0.54226514650929136</v>
      </c>
      <c r="G1170" s="117">
        <f t="shared" si="2"/>
        <v>0</v>
      </c>
    </row>
    <row r="1171" spans="3:7" x14ac:dyDescent="0.3">
      <c r="C1171" s="83">
        <v>169</v>
      </c>
      <c r="D1171" s="81">
        <v>4.2550000000000008</v>
      </c>
      <c r="E1171" s="81">
        <v>4.1447733174728683</v>
      </c>
      <c r="F1171" s="85">
        <v>0.11022668252713252</v>
      </c>
      <c r="G1171" s="117">
        <f t="shared" si="2"/>
        <v>1</v>
      </c>
    </row>
    <row r="1172" spans="3:7" x14ac:dyDescent="0.3">
      <c r="C1172" s="83">
        <v>170</v>
      </c>
      <c r="D1172" s="81">
        <v>4.3499999999999996</v>
      </c>
      <c r="E1172" s="81">
        <v>4.25043367887299</v>
      </c>
      <c r="F1172" s="85">
        <v>9.9566321127009694E-2</v>
      </c>
      <c r="G1172" s="117">
        <f t="shared" si="2"/>
        <v>1</v>
      </c>
    </row>
    <row r="1173" spans="3:7" x14ac:dyDescent="0.3">
      <c r="C1173" s="83">
        <v>171</v>
      </c>
      <c r="D1173" s="81">
        <v>4.41</v>
      </c>
      <c r="E1173" s="81">
        <v>4.3820747090006833</v>
      </c>
      <c r="F1173" s="85">
        <v>2.7925290999316843E-2</v>
      </c>
      <c r="G1173" s="117">
        <f t="shared" si="2"/>
        <v>1</v>
      </c>
    </row>
    <row r="1174" spans="3:7" x14ac:dyDescent="0.3">
      <c r="C1174" s="83">
        <v>172</v>
      </c>
      <c r="D1174" s="81">
        <v>4.9450000000000003</v>
      </c>
      <c r="E1174" s="81">
        <v>4.6093716397461897</v>
      </c>
      <c r="F1174" s="85">
        <v>0.3356283602538106</v>
      </c>
      <c r="G1174" s="117">
        <f t="shared" si="2"/>
        <v>1</v>
      </c>
    </row>
    <row r="1175" spans="3:7" x14ac:dyDescent="0.3">
      <c r="C1175" s="83">
        <v>173</v>
      </c>
      <c r="D1175" s="81">
        <v>5.3450000000000006</v>
      </c>
      <c r="E1175" s="81">
        <v>5.0469210744992825</v>
      </c>
      <c r="F1175" s="85">
        <v>0.29807892550071813</v>
      </c>
      <c r="G1175" s="117">
        <f t="shared" si="2"/>
        <v>1</v>
      </c>
    </row>
    <row r="1176" spans="3:7" x14ac:dyDescent="0.3">
      <c r="C1176" s="83">
        <v>174</v>
      </c>
      <c r="D1176" s="81">
        <v>5.9950000000000001</v>
      </c>
      <c r="E1176" s="81">
        <v>5.6065093429936788</v>
      </c>
      <c r="F1176" s="85">
        <v>0.38849065700632135</v>
      </c>
      <c r="G1176" s="117">
        <f t="shared" si="2"/>
        <v>1</v>
      </c>
    </row>
    <row r="1177" spans="3:7" x14ac:dyDescent="0.3">
      <c r="C1177" s="83">
        <v>175</v>
      </c>
      <c r="D1177" s="81">
        <v>6.665</v>
      </c>
      <c r="E1177" s="81">
        <v>6.377901857284435</v>
      </c>
      <c r="F1177" s="85">
        <v>0.287098142715565</v>
      </c>
      <c r="G1177" s="117">
        <f t="shared" si="2"/>
        <v>1</v>
      </c>
    </row>
    <row r="1178" spans="3:7" x14ac:dyDescent="0.3">
      <c r="C1178" s="83">
        <v>176</v>
      </c>
      <c r="D1178" s="81">
        <v>7.7650000000000006</v>
      </c>
      <c r="E1178" s="81">
        <v>7.5819113273671874</v>
      </c>
      <c r="F1178" s="85">
        <v>0.18308867263281314</v>
      </c>
      <c r="G1178" s="117">
        <f t="shared" si="2"/>
        <v>1</v>
      </c>
    </row>
    <row r="1179" spans="3:7" x14ac:dyDescent="0.3">
      <c r="C1179" s="83">
        <v>177</v>
      </c>
      <c r="D1179" s="81">
        <v>5.3149999999999995</v>
      </c>
      <c r="E1179" s="81">
        <v>4.9865458907817892</v>
      </c>
      <c r="F1179" s="85">
        <v>0.32845410921821028</v>
      </c>
      <c r="G1179" s="117">
        <f t="shared" si="2"/>
        <v>1</v>
      </c>
    </row>
    <row r="1180" spans="3:7" x14ac:dyDescent="0.3">
      <c r="C1180" s="83">
        <v>178</v>
      </c>
      <c r="D1180" s="81">
        <v>5.68</v>
      </c>
      <c r="E1180" s="81">
        <v>5.7045908696399517</v>
      </c>
      <c r="F1180" s="85">
        <v>-2.459086963995194E-2</v>
      </c>
      <c r="G1180" s="117">
        <f t="shared" si="2"/>
        <v>1</v>
      </c>
    </row>
    <row r="1181" spans="3:7" x14ac:dyDescent="0.3">
      <c r="C1181" s="83">
        <v>179</v>
      </c>
      <c r="D1181" s="81">
        <v>4.3499999999999996</v>
      </c>
      <c r="E1181" s="81">
        <v>4.2864138353401602</v>
      </c>
      <c r="F1181" s="85">
        <v>6.3586164659839461E-2</v>
      </c>
      <c r="G1181" s="117">
        <f t="shared" si="2"/>
        <v>1</v>
      </c>
    </row>
    <row r="1182" spans="3:7" x14ac:dyDescent="0.3">
      <c r="C1182" s="83">
        <v>180</v>
      </c>
      <c r="D1182" s="81">
        <v>4.5750000000000002</v>
      </c>
      <c r="E1182" s="81">
        <v>4.5134665893323991</v>
      </c>
      <c r="F1182" s="85">
        <v>6.1533410667601096E-2</v>
      </c>
      <c r="G1182" s="117">
        <f t="shared" si="2"/>
        <v>1</v>
      </c>
    </row>
    <row r="1183" spans="3:7" x14ac:dyDescent="0.3">
      <c r="C1183" s="83">
        <v>181</v>
      </c>
      <c r="D1183" s="81">
        <v>4.1899999999999995</v>
      </c>
      <c r="E1183" s="81">
        <v>4.0786259405086334</v>
      </c>
      <c r="F1183" s="85">
        <v>0.11137405949136614</v>
      </c>
      <c r="G1183" s="117">
        <f t="shared" si="2"/>
        <v>1</v>
      </c>
    </row>
    <row r="1184" spans="3:7" x14ac:dyDescent="0.3">
      <c r="C1184" s="83">
        <v>182</v>
      </c>
      <c r="D1184" s="81">
        <v>4.33</v>
      </c>
      <c r="E1184" s="81">
        <v>4.1588498290408777</v>
      </c>
      <c r="F1184" s="85">
        <v>0.17115017095912233</v>
      </c>
      <c r="G1184" s="117">
        <f t="shared" si="2"/>
        <v>1</v>
      </c>
    </row>
    <row r="1185" spans="3:7" x14ac:dyDescent="0.3">
      <c r="C1185" s="83">
        <v>183</v>
      </c>
      <c r="D1185" s="81">
        <v>6.8599999999999994</v>
      </c>
      <c r="E1185" s="81">
        <v>6.5228978130077007</v>
      </c>
      <c r="F1185" s="85">
        <v>0.33710218699229877</v>
      </c>
      <c r="G1185" s="117">
        <f t="shared" si="2"/>
        <v>1</v>
      </c>
    </row>
    <row r="1186" spans="3:7" x14ac:dyDescent="0.3">
      <c r="C1186" s="83">
        <v>184</v>
      </c>
      <c r="D1186" s="81">
        <v>7.7249999999999996</v>
      </c>
      <c r="E1186" s="81">
        <v>7.3681168219225572</v>
      </c>
      <c r="F1186" s="85">
        <v>0.35688317807744241</v>
      </c>
      <c r="G1186" s="117">
        <f t="shared" si="2"/>
        <v>1</v>
      </c>
    </row>
    <row r="1187" spans="3:7" x14ac:dyDescent="0.3">
      <c r="C1187" s="83">
        <v>185</v>
      </c>
      <c r="D1187" s="81">
        <v>4.38</v>
      </c>
      <c r="E1187" s="81">
        <v>4.0599355859406607</v>
      </c>
      <c r="F1187" s="85">
        <v>0.32006441405933916</v>
      </c>
      <c r="G1187" s="117">
        <f t="shared" si="2"/>
        <v>1</v>
      </c>
    </row>
    <row r="1188" spans="3:7" x14ac:dyDescent="0.3">
      <c r="C1188" s="83">
        <v>186</v>
      </c>
      <c r="D1188" s="81">
        <v>4.3249999999999993</v>
      </c>
      <c r="E1188" s="81">
        <v>4.0935626635694149</v>
      </c>
      <c r="F1188" s="85">
        <v>0.23143733643058439</v>
      </c>
      <c r="G1188" s="117">
        <f t="shared" si="2"/>
        <v>1</v>
      </c>
    </row>
    <row r="1189" spans="3:7" x14ac:dyDescent="0.3">
      <c r="C1189" s="83">
        <v>187</v>
      </c>
      <c r="D1189" s="81">
        <v>4.2649999999999997</v>
      </c>
      <c r="E1189" s="81">
        <v>4.1828562797429862</v>
      </c>
      <c r="F1189" s="85">
        <v>8.2143720257013442E-2</v>
      </c>
      <c r="G1189" s="117">
        <f t="shared" si="2"/>
        <v>1</v>
      </c>
    </row>
    <row r="1190" spans="3:7" x14ac:dyDescent="0.3">
      <c r="C1190" s="83">
        <v>188</v>
      </c>
      <c r="D1190" s="81">
        <v>4.3949999999999996</v>
      </c>
      <c r="E1190" s="81">
        <v>4.4252487101190141</v>
      </c>
      <c r="F1190" s="85">
        <v>-3.0248710119014532E-2</v>
      </c>
      <c r="G1190" s="117">
        <f t="shared" si="2"/>
        <v>1</v>
      </c>
    </row>
    <row r="1191" spans="3:7" x14ac:dyDescent="0.3">
      <c r="C1191" s="83">
        <v>189</v>
      </c>
      <c r="D1191" s="81">
        <v>4.5449999999999999</v>
      </c>
      <c r="E1191" s="81">
        <v>4.6722450292257083</v>
      </c>
      <c r="F1191" s="85">
        <v>-0.12724502922570835</v>
      </c>
      <c r="G1191" s="117">
        <f t="shared" si="2"/>
        <v>1</v>
      </c>
    </row>
    <row r="1192" spans="3:7" x14ac:dyDescent="0.3">
      <c r="C1192" s="83">
        <v>190</v>
      </c>
      <c r="D1192" s="81">
        <v>5.0199999999999996</v>
      </c>
      <c r="E1192" s="81">
        <v>5.012160643663786</v>
      </c>
      <c r="F1192" s="85">
        <v>7.8393563362135765E-3</v>
      </c>
      <c r="G1192" s="117">
        <f t="shared" si="2"/>
        <v>1</v>
      </c>
    </row>
    <row r="1193" spans="3:7" x14ac:dyDescent="0.3">
      <c r="C1193" s="83">
        <v>191</v>
      </c>
      <c r="D1193" s="81">
        <v>8.379999999999999</v>
      </c>
      <c r="E1193" s="81">
        <v>8.6833945574036324</v>
      </c>
      <c r="F1193" s="85">
        <v>-0.30339455740363341</v>
      </c>
      <c r="G1193" s="117">
        <f t="shared" si="2"/>
        <v>1</v>
      </c>
    </row>
    <row r="1194" spans="3:7" x14ac:dyDescent="0.3">
      <c r="C1194" s="83">
        <v>192</v>
      </c>
      <c r="D1194" s="81">
        <v>7.57</v>
      </c>
      <c r="E1194" s="81">
        <v>7.9836756481206193</v>
      </c>
      <c r="F1194" s="85">
        <v>-0.41367564812061897</v>
      </c>
      <c r="G1194" s="117">
        <f t="shared" si="2"/>
        <v>1</v>
      </c>
    </row>
    <row r="1195" spans="3:7" x14ac:dyDescent="0.3">
      <c r="C1195" s="83">
        <v>193</v>
      </c>
      <c r="D1195" s="81">
        <v>6.71</v>
      </c>
      <c r="E1195" s="81">
        <v>7.025691075495641</v>
      </c>
      <c r="F1195" s="85">
        <v>-0.31569107549564102</v>
      </c>
      <c r="G1195" s="117">
        <f t="shared" si="2"/>
        <v>1</v>
      </c>
    </row>
    <row r="1196" spans="3:7" x14ac:dyDescent="0.3">
      <c r="C1196" s="83">
        <v>194</v>
      </c>
      <c r="D1196" s="81">
        <v>9.625</v>
      </c>
      <c r="E1196" s="81">
        <v>9.7696751446207735</v>
      </c>
      <c r="F1196" s="85">
        <v>-0.14467514462077347</v>
      </c>
      <c r="G1196" s="117">
        <f t="shared" ref="G1196:G1259" si="3">IF(F1196&lt;-1,0,IF(F1196&gt;0.5,0,1))</f>
        <v>1</v>
      </c>
    </row>
    <row r="1197" spans="3:7" x14ac:dyDescent="0.3">
      <c r="C1197" s="83">
        <v>195</v>
      </c>
      <c r="D1197" s="81">
        <v>9.1050000000000004</v>
      </c>
      <c r="E1197" s="81">
        <v>9.1901954740453675</v>
      </c>
      <c r="F1197" s="85">
        <v>-8.5195474045367092E-2</v>
      </c>
      <c r="G1197" s="117">
        <f t="shared" si="3"/>
        <v>1</v>
      </c>
    </row>
    <row r="1198" spans="3:7" x14ac:dyDescent="0.3">
      <c r="C1198" s="83">
        <v>196</v>
      </c>
      <c r="D1198" s="81">
        <v>5.835</v>
      </c>
      <c r="E1198" s="81">
        <v>5.9462249453037979</v>
      </c>
      <c r="F1198" s="85">
        <v>-0.1112249453037979</v>
      </c>
      <c r="G1198" s="117">
        <f t="shared" si="3"/>
        <v>1</v>
      </c>
    </row>
    <row r="1199" spans="3:7" x14ac:dyDescent="0.3">
      <c r="C1199" s="83">
        <v>197</v>
      </c>
      <c r="D1199" s="81">
        <v>10.1</v>
      </c>
      <c r="E1199" s="81">
        <v>10.046181042554496</v>
      </c>
      <c r="F1199" s="85">
        <v>5.3818957445503912E-2</v>
      </c>
      <c r="G1199" s="117">
        <f t="shared" si="3"/>
        <v>1</v>
      </c>
    </row>
    <row r="1200" spans="3:7" x14ac:dyDescent="0.3">
      <c r="C1200" s="83">
        <v>198</v>
      </c>
      <c r="D1200" s="81">
        <v>10.47</v>
      </c>
      <c r="E1200" s="81">
        <v>10.259783389279244</v>
      </c>
      <c r="F1200" s="85">
        <v>0.21021661072075659</v>
      </c>
      <c r="G1200" s="117">
        <f t="shared" si="3"/>
        <v>1</v>
      </c>
    </row>
    <row r="1201" spans="3:7" x14ac:dyDescent="0.3">
      <c r="C1201" s="83">
        <v>199</v>
      </c>
      <c r="D1201" s="81">
        <v>10.219999999999999</v>
      </c>
      <c r="E1201" s="81">
        <v>10.323758997871922</v>
      </c>
      <c r="F1201" s="85">
        <v>-0.10375899787192289</v>
      </c>
      <c r="G1201" s="117">
        <f t="shared" si="3"/>
        <v>1</v>
      </c>
    </row>
    <row r="1202" spans="3:7" x14ac:dyDescent="0.3">
      <c r="C1202" s="83">
        <v>200</v>
      </c>
      <c r="D1202" s="81">
        <v>10.32</v>
      </c>
      <c r="E1202" s="81">
        <v>10.346529994094007</v>
      </c>
      <c r="F1202" s="85">
        <v>-2.6529994094007137E-2</v>
      </c>
      <c r="G1202" s="117">
        <f t="shared" si="3"/>
        <v>1</v>
      </c>
    </row>
    <row r="1203" spans="3:7" x14ac:dyDescent="0.3">
      <c r="C1203" s="83">
        <v>201</v>
      </c>
      <c r="D1203" s="81">
        <v>4.2149999999999999</v>
      </c>
      <c r="E1203" s="81">
        <v>4.0719211299149656</v>
      </c>
      <c r="F1203" s="85">
        <v>0.14307887008503428</v>
      </c>
      <c r="G1203" s="117">
        <f t="shared" si="3"/>
        <v>1</v>
      </c>
    </row>
    <row r="1204" spans="3:7" x14ac:dyDescent="0.3">
      <c r="C1204" s="83">
        <v>202</v>
      </c>
      <c r="D1204" s="81">
        <v>4.2850000000000001</v>
      </c>
      <c r="E1204" s="81">
        <v>4.1126306019601611</v>
      </c>
      <c r="F1204" s="85">
        <v>0.17236939803983908</v>
      </c>
      <c r="G1204" s="117">
        <f t="shared" si="3"/>
        <v>1</v>
      </c>
    </row>
    <row r="1205" spans="3:7" x14ac:dyDescent="0.3">
      <c r="C1205" s="83">
        <v>203</v>
      </c>
      <c r="D1205" s="81">
        <v>4.26</v>
      </c>
      <c r="E1205" s="81">
        <v>4.2224134948846705</v>
      </c>
      <c r="F1205" s="85">
        <v>3.7586505115329238E-2</v>
      </c>
      <c r="G1205" s="117">
        <f t="shared" si="3"/>
        <v>1</v>
      </c>
    </row>
    <row r="1206" spans="3:7" x14ac:dyDescent="0.3">
      <c r="C1206" s="83">
        <v>204</v>
      </c>
      <c r="D1206" s="81">
        <v>4.4399999999999995</v>
      </c>
      <c r="E1206" s="81">
        <v>4.5216056273570615</v>
      </c>
      <c r="F1206" s="85">
        <v>-8.1605627357062005E-2</v>
      </c>
      <c r="G1206" s="117">
        <f t="shared" si="3"/>
        <v>1</v>
      </c>
    </row>
    <row r="1207" spans="3:7" x14ac:dyDescent="0.3">
      <c r="C1207" s="83">
        <v>205</v>
      </c>
      <c r="D1207" s="81">
        <v>4.7699999999999996</v>
      </c>
      <c r="E1207" s="81">
        <v>4.7645253727907821</v>
      </c>
      <c r="F1207" s="85">
        <v>5.4746272092174308E-3</v>
      </c>
      <c r="G1207" s="117">
        <f t="shared" si="3"/>
        <v>1</v>
      </c>
    </row>
    <row r="1208" spans="3:7" x14ac:dyDescent="0.3">
      <c r="C1208" s="83">
        <v>206</v>
      </c>
      <c r="D1208" s="81">
        <v>5.03</v>
      </c>
      <c r="E1208" s="81">
        <v>5.1091867991066895</v>
      </c>
      <c r="F1208" s="85">
        <v>-7.9186799106689243E-2</v>
      </c>
      <c r="G1208" s="117">
        <f t="shared" si="3"/>
        <v>1</v>
      </c>
    </row>
    <row r="1209" spans="3:7" x14ac:dyDescent="0.3">
      <c r="C1209" s="83">
        <v>207</v>
      </c>
      <c r="D1209" s="81">
        <v>6.1150000000000002</v>
      </c>
      <c r="E1209" s="81">
        <v>5.9807620063870957</v>
      </c>
      <c r="F1209" s="85">
        <v>0.13423799361290456</v>
      </c>
      <c r="G1209" s="117">
        <f t="shared" si="3"/>
        <v>1</v>
      </c>
    </row>
    <row r="1210" spans="3:7" x14ac:dyDescent="0.3">
      <c r="C1210" s="83">
        <v>208</v>
      </c>
      <c r="D1210" s="81">
        <v>8.6</v>
      </c>
      <c r="E1210" s="81">
        <v>8.5878456173742919</v>
      </c>
      <c r="F1210" s="85">
        <v>1.2154382625707782E-2</v>
      </c>
      <c r="G1210" s="117">
        <f t="shared" si="3"/>
        <v>1</v>
      </c>
    </row>
    <row r="1211" spans="3:7" x14ac:dyDescent="0.3">
      <c r="C1211" s="83">
        <v>209</v>
      </c>
      <c r="D1211" s="81">
        <v>10.46</v>
      </c>
      <c r="E1211" s="81">
        <v>9.9710888026704101</v>
      </c>
      <c r="F1211" s="85">
        <v>0.48891119732959076</v>
      </c>
      <c r="G1211" s="117">
        <f t="shared" si="3"/>
        <v>1</v>
      </c>
    </row>
    <row r="1212" spans="3:7" x14ac:dyDescent="0.3">
      <c r="C1212" s="83">
        <v>210</v>
      </c>
      <c r="D1212" s="81">
        <v>10.175000000000001</v>
      </c>
      <c r="E1212" s="81">
        <v>9.6781225542805913</v>
      </c>
      <c r="F1212" s="85">
        <v>0.49687744571940939</v>
      </c>
      <c r="G1212" s="117">
        <f t="shared" si="3"/>
        <v>1</v>
      </c>
    </row>
    <row r="1213" spans="3:7" x14ac:dyDescent="0.3">
      <c r="C1213" s="83">
        <v>211</v>
      </c>
      <c r="D1213" s="81">
        <v>7.59</v>
      </c>
      <c r="E1213" s="81">
        <v>7.8992762342832163</v>
      </c>
      <c r="F1213" s="85">
        <v>-0.30927623428321649</v>
      </c>
      <c r="G1213" s="117">
        <f t="shared" si="3"/>
        <v>1</v>
      </c>
    </row>
    <row r="1214" spans="3:7" x14ac:dyDescent="0.3">
      <c r="C1214" s="83">
        <v>212</v>
      </c>
      <c r="D1214" s="81">
        <v>6.7249999999999996</v>
      </c>
      <c r="E1214" s="81">
        <v>6.9709070113176121</v>
      </c>
      <c r="F1214" s="85">
        <v>-0.2459070113176125</v>
      </c>
      <c r="G1214" s="117">
        <f t="shared" si="3"/>
        <v>1</v>
      </c>
    </row>
    <row r="1215" spans="3:7" x14ac:dyDescent="0.3">
      <c r="C1215" s="83">
        <v>213</v>
      </c>
      <c r="D1215" s="81">
        <v>9.27</v>
      </c>
      <c r="E1215" s="81">
        <v>9.0819450017389975</v>
      </c>
      <c r="F1215" s="85">
        <v>0.18805499826100203</v>
      </c>
      <c r="G1215" s="117">
        <f t="shared" si="3"/>
        <v>1</v>
      </c>
    </row>
    <row r="1216" spans="3:7" x14ac:dyDescent="0.3">
      <c r="C1216" s="83">
        <v>214</v>
      </c>
      <c r="D1216" s="81">
        <v>10.184999999999999</v>
      </c>
      <c r="E1216" s="81">
        <v>10.223233412272993</v>
      </c>
      <c r="F1216" s="85">
        <v>-3.8233412272994372E-2</v>
      </c>
      <c r="G1216" s="117">
        <f t="shared" si="3"/>
        <v>1</v>
      </c>
    </row>
    <row r="1217" spans="3:7" x14ac:dyDescent="0.3">
      <c r="C1217" s="83">
        <v>215</v>
      </c>
      <c r="D1217" s="81">
        <v>10.370000000000001</v>
      </c>
      <c r="E1217" s="81">
        <v>10.305954163704998</v>
      </c>
      <c r="F1217" s="85">
        <v>6.4045836295003156E-2</v>
      </c>
      <c r="G1217" s="117">
        <f t="shared" si="3"/>
        <v>1</v>
      </c>
    </row>
    <row r="1218" spans="3:7" x14ac:dyDescent="0.3">
      <c r="C1218" s="83">
        <v>216</v>
      </c>
      <c r="D1218" s="81">
        <v>10.324999999999999</v>
      </c>
      <c r="E1218" s="81">
        <v>10.337162625344915</v>
      </c>
      <c r="F1218" s="85">
        <v>-1.2162625344915412E-2</v>
      </c>
      <c r="G1218" s="117">
        <f t="shared" si="3"/>
        <v>1</v>
      </c>
    </row>
    <row r="1219" spans="3:7" x14ac:dyDescent="0.3">
      <c r="C1219" s="83">
        <v>217</v>
      </c>
      <c r="D1219" s="81">
        <v>4.0199999999999996</v>
      </c>
      <c r="E1219" s="81">
        <v>4.1305500689872607</v>
      </c>
      <c r="F1219" s="85">
        <v>-0.11055006898726116</v>
      </c>
      <c r="G1219" s="117">
        <f t="shared" si="3"/>
        <v>1</v>
      </c>
    </row>
    <row r="1220" spans="3:7" x14ac:dyDescent="0.3">
      <c r="C1220" s="83">
        <v>218</v>
      </c>
      <c r="D1220" s="81">
        <v>4.0150000000000006</v>
      </c>
      <c r="E1220" s="81">
        <v>4.2251681550927476</v>
      </c>
      <c r="F1220" s="85">
        <v>-0.210168155092747</v>
      </c>
      <c r="G1220" s="117">
        <f t="shared" si="3"/>
        <v>1</v>
      </c>
    </row>
    <row r="1221" spans="3:7" x14ac:dyDescent="0.3">
      <c r="C1221" s="83">
        <v>219</v>
      </c>
      <c r="D1221" s="81">
        <v>4.0999999999999996</v>
      </c>
      <c r="E1221" s="81">
        <v>4.3645827829540274</v>
      </c>
      <c r="F1221" s="85">
        <v>-0.26458278295402771</v>
      </c>
      <c r="G1221" s="117">
        <f t="shared" si="3"/>
        <v>1</v>
      </c>
    </row>
    <row r="1222" spans="3:7" x14ac:dyDescent="0.3">
      <c r="C1222" s="83">
        <v>220</v>
      </c>
      <c r="D1222" s="81">
        <v>4.3600000000000003</v>
      </c>
      <c r="E1222" s="81">
        <v>4.6150446882463596</v>
      </c>
      <c r="F1222" s="85">
        <v>-0.25504468824635929</v>
      </c>
      <c r="G1222" s="117">
        <f t="shared" si="3"/>
        <v>1</v>
      </c>
    </row>
    <row r="1223" spans="3:7" x14ac:dyDescent="0.3">
      <c r="C1223" s="83">
        <v>221</v>
      </c>
      <c r="D1223" s="81">
        <v>4.9749999999999996</v>
      </c>
      <c r="E1223" s="81">
        <v>5.0519347391075886</v>
      </c>
      <c r="F1223" s="85">
        <v>-7.6934739107588967E-2</v>
      </c>
      <c r="G1223" s="117">
        <f t="shared" si="3"/>
        <v>1</v>
      </c>
    </row>
    <row r="1224" spans="3:7" x14ac:dyDescent="0.3">
      <c r="C1224" s="83">
        <v>222</v>
      </c>
      <c r="D1224" s="81">
        <v>5.6449999999999996</v>
      </c>
      <c r="E1224" s="81">
        <v>5.6786381951508353</v>
      </c>
      <c r="F1224" s="85">
        <v>-3.363819515083577E-2</v>
      </c>
      <c r="G1224" s="117">
        <f t="shared" si="3"/>
        <v>1</v>
      </c>
    </row>
    <row r="1225" spans="3:7" x14ac:dyDescent="0.3">
      <c r="C1225" s="83">
        <v>223</v>
      </c>
      <c r="D1225" s="81">
        <v>6.1550000000000002</v>
      </c>
      <c r="E1225" s="81">
        <v>6.3720050383374343</v>
      </c>
      <c r="F1225" s="85">
        <v>-0.21700503833743401</v>
      </c>
      <c r="G1225" s="117">
        <f t="shared" si="3"/>
        <v>1</v>
      </c>
    </row>
    <row r="1226" spans="3:7" x14ac:dyDescent="0.3">
      <c r="C1226" s="83">
        <v>224</v>
      </c>
      <c r="D1226" s="81">
        <v>6.8149999999999995</v>
      </c>
      <c r="E1226" s="81">
        <v>7.1831784468281317</v>
      </c>
      <c r="F1226" s="85">
        <v>-0.36817844682813217</v>
      </c>
      <c r="G1226" s="117">
        <f t="shared" si="3"/>
        <v>1</v>
      </c>
    </row>
    <row r="1227" spans="3:7" x14ac:dyDescent="0.3">
      <c r="C1227" s="83">
        <v>225</v>
      </c>
      <c r="D1227" s="81">
        <v>4.22</v>
      </c>
      <c r="E1227" s="81">
        <v>4.150783491357898</v>
      </c>
      <c r="F1227" s="85">
        <v>6.9216508642101715E-2</v>
      </c>
      <c r="G1227" s="117">
        <f t="shared" si="3"/>
        <v>1</v>
      </c>
    </row>
    <row r="1228" spans="3:7" x14ac:dyDescent="0.3">
      <c r="C1228" s="83">
        <v>226</v>
      </c>
      <c r="D1228" s="81">
        <v>4.2249999999999996</v>
      </c>
      <c r="E1228" s="81">
        <v>4.2048027257402145</v>
      </c>
      <c r="F1228" s="85">
        <v>2.0197274259785125E-2</v>
      </c>
      <c r="G1228" s="117">
        <f t="shared" si="3"/>
        <v>1</v>
      </c>
    </row>
    <row r="1229" spans="3:7" x14ac:dyDescent="0.3">
      <c r="C1229" s="83">
        <v>227</v>
      </c>
      <c r="D1229" s="81">
        <v>4.16</v>
      </c>
      <c r="E1229" s="81">
        <v>4.354849574460939</v>
      </c>
      <c r="F1229" s="85">
        <v>-0.19484957446093887</v>
      </c>
      <c r="G1229" s="117">
        <f t="shared" si="3"/>
        <v>1</v>
      </c>
    </row>
    <row r="1230" spans="3:7" x14ac:dyDescent="0.3">
      <c r="C1230" s="83">
        <v>228</v>
      </c>
      <c r="D1230" s="81">
        <v>4.41</v>
      </c>
      <c r="E1230" s="81">
        <v>4.6769026534896927</v>
      </c>
      <c r="F1230" s="85">
        <v>-0.26690265348969255</v>
      </c>
      <c r="G1230" s="117">
        <f t="shared" si="3"/>
        <v>1</v>
      </c>
    </row>
    <row r="1231" spans="3:7" x14ac:dyDescent="0.3">
      <c r="C1231" s="83">
        <v>229</v>
      </c>
      <c r="D1231" s="81">
        <v>4.6500000000000004</v>
      </c>
      <c r="E1231" s="81">
        <v>4.8917591522043429</v>
      </c>
      <c r="F1231" s="85">
        <v>-0.24175915220434252</v>
      </c>
      <c r="G1231" s="117">
        <f t="shared" si="3"/>
        <v>1</v>
      </c>
    </row>
    <row r="1232" spans="3:7" x14ac:dyDescent="0.3">
      <c r="C1232" s="83">
        <v>230</v>
      </c>
      <c r="D1232" s="81">
        <v>5.16</v>
      </c>
      <c r="E1232" s="81">
        <v>5.2156203076626255</v>
      </c>
      <c r="F1232" s="85">
        <v>-5.5620307662625379E-2</v>
      </c>
      <c r="G1232" s="117">
        <f t="shared" si="3"/>
        <v>1</v>
      </c>
    </row>
    <row r="1233" spans="3:7" x14ac:dyDescent="0.3">
      <c r="C1233" s="83">
        <v>231</v>
      </c>
      <c r="D1233" s="81">
        <v>5.835</v>
      </c>
      <c r="E1233" s="81">
        <v>5.9889387672134093</v>
      </c>
      <c r="F1233" s="85">
        <v>-0.15393876721340938</v>
      </c>
      <c r="G1233" s="117">
        <f t="shared" si="3"/>
        <v>1</v>
      </c>
    </row>
    <row r="1234" spans="3:7" x14ac:dyDescent="0.3">
      <c r="C1234" s="83">
        <v>232</v>
      </c>
      <c r="D1234" s="81">
        <v>6.7350000000000003</v>
      </c>
      <c r="E1234" s="81">
        <v>6.8992407551459189</v>
      </c>
      <c r="F1234" s="85">
        <v>-0.16424075514591863</v>
      </c>
      <c r="G1234" s="117">
        <f t="shared" si="3"/>
        <v>1</v>
      </c>
    </row>
    <row r="1235" spans="3:7" x14ac:dyDescent="0.3">
      <c r="C1235" s="83">
        <v>233</v>
      </c>
      <c r="D1235" s="81">
        <v>7.7349999999999994</v>
      </c>
      <c r="E1235" s="81">
        <v>7.7634696824058862</v>
      </c>
      <c r="F1235" s="85">
        <v>-2.8469682405886765E-2</v>
      </c>
      <c r="G1235" s="117">
        <f t="shared" si="3"/>
        <v>1</v>
      </c>
    </row>
    <row r="1236" spans="3:7" x14ac:dyDescent="0.3">
      <c r="C1236" s="83">
        <v>234</v>
      </c>
      <c r="D1236" s="81">
        <v>8.2749999999999986</v>
      </c>
      <c r="E1236" s="81">
        <v>8.4419869321899768</v>
      </c>
      <c r="F1236" s="85">
        <v>-0.16698693218997818</v>
      </c>
      <c r="G1236" s="117">
        <f t="shared" si="3"/>
        <v>1</v>
      </c>
    </row>
    <row r="1237" spans="3:7" x14ac:dyDescent="0.3">
      <c r="C1237" s="83">
        <v>235</v>
      </c>
      <c r="D1237" s="81">
        <v>9.0500000000000007</v>
      </c>
      <c r="E1237" s="81">
        <v>8.9071097267547525</v>
      </c>
      <c r="F1237" s="85">
        <v>0.14289027324524817</v>
      </c>
      <c r="G1237" s="117">
        <f t="shared" si="3"/>
        <v>1</v>
      </c>
    </row>
    <row r="1238" spans="3:7" x14ac:dyDescent="0.3">
      <c r="C1238" s="83">
        <v>236</v>
      </c>
      <c r="D1238" s="81">
        <v>9.43</v>
      </c>
      <c r="E1238" s="81">
        <v>9.3859326479894882</v>
      </c>
      <c r="F1238" s="85">
        <v>4.4067352010511485E-2</v>
      </c>
      <c r="G1238" s="117">
        <f t="shared" si="3"/>
        <v>1</v>
      </c>
    </row>
    <row r="1239" spans="3:7" x14ac:dyDescent="0.3">
      <c r="C1239" s="83">
        <v>237</v>
      </c>
      <c r="D1239" s="81">
        <v>9.7650000000000006</v>
      </c>
      <c r="E1239" s="81">
        <v>9.7545490633628269</v>
      </c>
      <c r="F1239" s="85">
        <v>1.0450936637173669E-2</v>
      </c>
      <c r="G1239" s="117">
        <f t="shared" si="3"/>
        <v>1</v>
      </c>
    </row>
    <row r="1240" spans="3:7" x14ac:dyDescent="0.3">
      <c r="C1240" s="83">
        <v>238</v>
      </c>
      <c r="D1240" s="81">
        <v>10.225</v>
      </c>
      <c r="E1240" s="81">
        <v>9.8905621997406659</v>
      </c>
      <c r="F1240" s="85">
        <v>0.33443780025933378</v>
      </c>
      <c r="G1240" s="117">
        <f t="shared" si="3"/>
        <v>1</v>
      </c>
    </row>
    <row r="1241" spans="3:7" x14ac:dyDescent="0.3">
      <c r="C1241" s="83">
        <v>239</v>
      </c>
      <c r="D1241" s="81">
        <v>9.7600000000000016</v>
      </c>
      <c r="E1241" s="81">
        <v>9.5781797567927924</v>
      </c>
      <c r="F1241" s="85">
        <v>0.18182024320720913</v>
      </c>
      <c r="G1241" s="117">
        <f t="shared" si="3"/>
        <v>1</v>
      </c>
    </row>
    <row r="1242" spans="3:7" x14ac:dyDescent="0.3">
      <c r="C1242" s="83">
        <v>240</v>
      </c>
      <c r="D1242" s="81">
        <v>10.25</v>
      </c>
      <c r="E1242" s="81">
        <v>10.018996067811484</v>
      </c>
      <c r="F1242" s="85">
        <v>0.231003932188516</v>
      </c>
      <c r="G1242" s="117">
        <f t="shared" si="3"/>
        <v>1</v>
      </c>
    </row>
    <row r="1243" spans="3:7" x14ac:dyDescent="0.3">
      <c r="C1243" s="83">
        <v>241</v>
      </c>
      <c r="D1243" s="81">
        <v>6.3</v>
      </c>
      <c r="E1243" s="81">
        <v>6.4795763853650135</v>
      </c>
      <c r="F1243" s="85">
        <v>-0.17957638536501364</v>
      </c>
      <c r="G1243" s="117">
        <f t="shared" si="3"/>
        <v>1</v>
      </c>
    </row>
    <row r="1244" spans="3:7" x14ac:dyDescent="0.3">
      <c r="C1244" s="83">
        <v>242</v>
      </c>
      <c r="D1244" s="81">
        <v>6.9149999999999991</v>
      </c>
      <c r="E1244" s="81">
        <v>7.1472493526282967</v>
      </c>
      <c r="F1244" s="85">
        <v>-0.2322493526282976</v>
      </c>
      <c r="G1244" s="117">
        <f t="shared" si="3"/>
        <v>1</v>
      </c>
    </row>
    <row r="1245" spans="3:7" x14ac:dyDescent="0.3">
      <c r="C1245" s="83">
        <v>243</v>
      </c>
      <c r="D1245" s="81">
        <v>5.15</v>
      </c>
      <c r="E1245" s="81">
        <v>5.2156203076626255</v>
      </c>
      <c r="F1245" s="85">
        <v>-6.5620307662625166E-2</v>
      </c>
      <c r="G1245" s="117">
        <f t="shared" si="3"/>
        <v>1</v>
      </c>
    </row>
    <row r="1246" spans="3:7" x14ac:dyDescent="0.3">
      <c r="C1246" s="83">
        <v>244</v>
      </c>
      <c r="D1246" s="81">
        <v>5.73</v>
      </c>
      <c r="E1246" s="81">
        <v>5.7579784031896892</v>
      </c>
      <c r="F1246" s="85">
        <v>-2.7978403189688805E-2</v>
      </c>
      <c r="G1246" s="117">
        <f t="shared" si="3"/>
        <v>1</v>
      </c>
    </row>
    <row r="1247" spans="3:7" x14ac:dyDescent="0.3">
      <c r="C1247" s="83">
        <v>245</v>
      </c>
      <c r="D1247" s="81">
        <v>4.0999999999999996</v>
      </c>
      <c r="E1247" s="81">
        <v>4.1811542101115071</v>
      </c>
      <c r="F1247" s="85">
        <v>-8.1154210111507474E-2</v>
      </c>
      <c r="G1247" s="117">
        <f t="shared" si="3"/>
        <v>1</v>
      </c>
    </row>
    <row r="1248" spans="3:7" x14ac:dyDescent="0.3">
      <c r="C1248" s="83">
        <v>246</v>
      </c>
      <c r="D1248" s="81">
        <v>4.0150000000000006</v>
      </c>
      <c r="E1248" s="81">
        <v>4.3143289352722096</v>
      </c>
      <c r="F1248" s="85">
        <v>-0.29932893527220905</v>
      </c>
      <c r="G1248" s="117">
        <f t="shared" si="3"/>
        <v>1</v>
      </c>
    </row>
    <row r="1249" spans="3:7" x14ac:dyDescent="0.3">
      <c r="C1249" s="83">
        <v>247</v>
      </c>
      <c r="D1249" s="81">
        <v>4</v>
      </c>
      <c r="E1249" s="81">
        <v>4.0954338676748545</v>
      </c>
      <c r="F1249" s="85">
        <v>-9.5433867674854511E-2</v>
      </c>
      <c r="G1249" s="117">
        <f t="shared" si="3"/>
        <v>1</v>
      </c>
    </row>
    <row r="1250" spans="3:7" x14ac:dyDescent="0.3">
      <c r="C1250" s="83">
        <v>248</v>
      </c>
      <c r="D1250" s="81">
        <v>4.0449999999999999</v>
      </c>
      <c r="E1250" s="81">
        <v>4.1587219210372908</v>
      </c>
      <c r="F1250" s="85">
        <v>-0.11372192103729084</v>
      </c>
      <c r="G1250" s="117">
        <f t="shared" si="3"/>
        <v>1</v>
      </c>
    </row>
    <row r="1251" spans="3:7" x14ac:dyDescent="0.3">
      <c r="C1251" s="83">
        <v>249</v>
      </c>
      <c r="D1251" s="81">
        <v>4.04</v>
      </c>
      <c r="E1251" s="81">
        <v>4.3162710677756078</v>
      </c>
      <c r="F1251" s="85">
        <v>-0.27627106777560773</v>
      </c>
      <c r="G1251" s="117">
        <f t="shared" si="3"/>
        <v>1</v>
      </c>
    </row>
    <row r="1252" spans="3:7" x14ac:dyDescent="0.3">
      <c r="C1252" s="83">
        <v>250</v>
      </c>
      <c r="D1252" s="81">
        <v>4.4450000000000003</v>
      </c>
      <c r="E1252" s="81">
        <v>4.6562111252129945</v>
      </c>
      <c r="F1252" s="85">
        <v>-0.21121112521299423</v>
      </c>
      <c r="G1252" s="117">
        <f t="shared" si="3"/>
        <v>1</v>
      </c>
    </row>
    <row r="1253" spans="3:7" x14ac:dyDescent="0.3">
      <c r="C1253" s="83">
        <v>251</v>
      </c>
      <c r="D1253" s="81">
        <v>4.93</v>
      </c>
      <c r="E1253" s="81">
        <v>4.925136053219008</v>
      </c>
      <c r="F1253" s="85">
        <v>4.8639467809916681E-3</v>
      </c>
      <c r="G1253" s="117">
        <f t="shared" si="3"/>
        <v>1</v>
      </c>
    </row>
    <row r="1254" spans="3:7" x14ac:dyDescent="0.3">
      <c r="C1254" s="83">
        <v>252</v>
      </c>
      <c r="D1254" s="81">
        <v>5.35</v>
      </c>
      <c r="E1254" s="81">
        <v>5.2448592109636163</v>
      </c>
      <c r="F1254" s="85">
        <v>0.10514078903638335</v>
      </c>
      <c r="G1254" s="117">
        <f t="shared" si="3"/>
        <v>1</v>
      </c>
    </row>
    <row r="1255" spans="3:7" x14ac:dyDescent="0.3">
      <c r="C1255" s="83">
        <v>253</v>
      </c>
      <c r="D1255" s="81">
        <v>6.3599999999999994</v>
      </c>
      <c r="E1255" s="81">
        <v>5.9904929071793074</v>
      </c>
      <c r="F1255" s="85">
        <v>0.36950709282069205</v>
      </c>
      <c r="G1255" s="117">
        <f t="shared" si="3"/>
        <v>1</v>
      </c>
    </row>
    <row r="1256" spans="3:7" x14ac:dyDescent="0.3">
      <c r="C1256" s="83">
        <v>254</v>
      </c>
      <c r="D1256" s="81">
        <v>6.72</v>
      </c>
      <c r="E1256" s="81">
        <v>6.8402928279939585</v>
      </c>
      <c r="F1256" s="85">
        <v>-0.1202928279939588</v>
      </c>
      <c r="G1256" s="117">
        <f t="shared" si="3"/>
        <v>1</v>
      </c>
    </row>
    <row r="1257" spans="3:7" x14ac:dyDescent="0.3">
      <c r="C1257" s="83">
        <v>255</v>
      </c>
      <c r="D1257" s="81">
        <v>7.68</v>
      </c>
      <c r="E1257" s="81">
        <v>7.6885874510815739</v>
      </c>
      <c r="F1257" s="85">
        <v>-8.5874510815742156E-3</v>
      </c>
      <c r="G1257" s="117">
        <f t="shared" si="3"/>
        <v>1</v>
      </c>
    </row>
    <row r="1258" spans="3:7" x14ac:dyDescent="0.3">
      <c r="C1258" s="83">
        <v>256</v>
      </c>
      <c r="D1258" s="81">
        <v>9.0749999999999993</v>
      </c>
      <c r="E1258" s="81">
        <v>8.4369078111318423</v>
      </c>
      <c r="F1258" s="85">
        <v>0.638092188868157</v>
      </c>
      <c r="G1258" s="117">
        <f t="shared" si="3"/>
        <v>0</v>
      </c>
    </row>
    <row r="1259" spans="3:7" x14ac:dyDescent="0.3">
      <c r="C1259" s="83">
        <v>257</v>
      </c>
      <c r="D1259" s="81">
        <v>9.5399999999999991</v>
      </c>
      <c r="E1259" s="81">
        <v>9.0558090140600651</v>
      </c>
      <c r="F1259" s="85">
        <v>0.48419098593993404</v>
      </c>
      <c r="G1259" s="117">
        <f t="shared" si="3"/>
        <v>1</v>
      </c>
    </row>
    <row r="1260" spans="3:7" x14ac:dyDescent="0.3">
      <c r="C1260" s="83">
        <v>258</v>
      </c>
      <c r="D1260" s="81">
        <v>9.98</v>
      </c>
      <c r="E1260" s="81">
        <v>9.8235530675836014</v>
      </c>
      <c r="F1260" s="85">
        <v>0.15644693241639906</v>
      </c>
      <c r="G1260" s="117">
        <f t="shared" ref="G1260:G1323" si="4">IF(F1260&lt;-1,0,IF(F1260&gt;0.5,0,1))</f>
        <v>1</v>
      </c>
    </row>
    <row r="1261" spans="3:7" x14ac:dyDescent="0.3">
      <c r="C1261" s="83">
        <v>259</v>
      </c>
      <c r="D1261" s="81">
        <v>10.175000000000001</v>
      </c>
      <c r="E1261" s="81">
        <v>10.156786229867489</v>
      </c>
      <c r="F1261" s="85">
        <v>1.8213770132511797E-2</v>
      </c>
      <c r="G1261" s="117">
        <f t="shared" si="4"/>
        <v>1</v>
      </c>
    </row>
    <row r="1262" spans="3:7" x14ac:dyDescent="0.3">
      <c r="C1262" s="83">
        <v>260</v>
      </c>
      <c r="D1262" s="81">
        <v>10.285</v>
      </c>
      <c r="E1262" s="81">
        <v>10.327635434601349</v>
      </c>
      <c r="F1262" s="85">
        <v>-4.2635434601349331E-2</v>
      </c>
      <c r="G1262" s="117">
        <f t="shared" si="4"/>
        <v>1</v>
      </c>
    </row>
    <row r="1263" spans="3:7" x14ac:dyDescent="0.3">
      <c r="C1263" s="83">
        <v>261</v>
      </c>
      <c r="D1263" s="81">
        <v>10.29</v>
      </c>
      <c r="E1263" s="81">
        <v>10.338838229828713</v>
      </c>
      <c r="F1263" s="85">
        <v>-4.8838229828714219E-2</v>
      </c>
      <c r="G1263" s="117">
        <f t="shared" si="4"/>
        <v>1</v>
      </c>
    </row>
    <row r="1264" spans="3:7" x14ac:dyDescent="0.3">
      <c r="C1264" s="83">
        <v>262</v>
      </c>
      <c r="D1264" s="81">
        <v>10.344999999999999</v>
      </c>
      <c r="E1264" s="81">
        <v>10.34887251373142</v>
      </c>
      <c r="F1264" s="85">
        <v>-3.8725137314212787E-3</v>
      </c>
      <c r="G1264" s="117">
        <f t="shared" si="4"/>
        <v>1</v>
      </c>
    </row>
    <row r="1265" spans="3:7" x14ac:dyDescent="0.3">
      <c r="C1265" s="83">
        <v>263</v>
      </c>
      <c r="D1265" s="81">
        <v>3.9899999999999998</v>
      </c>
      <c r="E1265" s="81">
        <v>4.1296538929330406</v>
      </c>
      <c r="F1265" s="85">
        <v>-0.13965389293304087</v>
      </c>
      <c r="G1265" s="117">
        <f t="shared" si="4"/>
        <v>1</v>
      </c>
    </row>
    <row r="1266" spans="3:7" x14ac:dyDescent="0.3">
      <c r="C1266" s="83">
        <v>264</v>
      </c>
      <c r="D1266" s="81">
        <v>3.7850000000000001</v>
      </c>
      <c r="E1266" s="81">
        <v>4.2709386208346265</v>
      </c>
      <c r="F1266" s="85">
        <v>-0.48593862083462636</v>
      </c>
      <c r="G1266" s="117">
        <f t="shared" si="4"/>
        <v>1</v>
      </c>
    </row>
    <row r="1267" spans="3:7" x14ac:dyDescent="0.3">
      <c r="C1267" s="83">
        <v>265</v>
      </c>
      <c r="D1267" s="81">
        <v>4.085</v>
      </c>
      <c r="E1267" s="81">
        <v>4.4647909293164467</v>
      </c>
      <c r="F1267" s="85">
        <v>-0.37979092931644676</v>
      </c>
      <c r="G1267" s="117">
        <f t="shared" si="4"/>
        <v>1</v>
      </c>
    </row>
    <row r="1268" spans="3:7" x14ac:dyDescent="0.3">
      <c r="C1268" s="83">
        <v>266</v>
      </c>
      <c r="D1268" s="81">
        <v>4.5449999999999999</v>
      </c>
      <c r="E1268" s="81">
        <v>4.7416525849849194</v>
      </c>
      <c r="F1268" s="85">
        <v>-0.19665258498491944</v>
      </c>
      <c r="G1268" s="117">
        <f t="shared" si="4"/>
        <v>1</v>
      </c>
    </row>
    <row r="1269" spans="3:7" x14ac:dyDescent="0.3">
      <c r="C1269" s="83">
        <v>267</v>
      </c>
      <c r="D1269" s="81">
        <v>5.1449999999999996</v>
      </c>
      <c r="E1269" s="81">
        <v>5.1300837053961192</v>
      </c>
      <c r="F1269" s="85">
        <v>1.4916294603880331E-2</v>
      </c>
      <c r="G1269" s="117">
        <f t="shared" si="4"/>
        <v>1</v>
      </c>
    </row>
    <row r="1270" spans="3:7" x14ac:dyDescent="0.3">
      <c r="C1270" s="83">
        <v>268</v>
      </c>
      <c r="D1270" s="81">
        <v>5.5250000000000004</v>
      </c>
      <c r="E1270" s="81">
        <v>5.6008518765914266</v>
      </c>
      <c r="F1270" s="85">
        <v>-7.5851876591426226E-2</v>
      </c>
      <c r="G1270" s="117">
        <f t="shared" si="4"/>
        <v>1</v>
      </c>
    </row>
    <row r="1271" spans="3:7" x14ac:dyDescent="0.3">
      <c r="C1271" s="83">
        <v>269</v>
      </c>
      <c r="D1271" s="81">
        <v>6.2050000000000001</v>
      </c>
      <c r="E1271" s="81">
        <v>6.1279664623782768</v>
      </c>
      <c r="F1271" s="85">
        <v>7.7033537621723269E-2</v>
      </c>
      <c r="G1271" s="117">
        <f t="shared" si="4"/>
        <v>1</v>
      </c>
    </row>
    <row r="1272" spans="3:7" x14ac:dyDescent="0.3">
      <c r="C1272" s="83">
        <v>270</v>
      </c>
      <c r="D1272" s="81">
        <v>7.02</v>
      </c>
      <c r="E1272" s="81">
        <v>6.6805986786595382</v>
      </c>
      <c r="F1272" s="85">
        <v>0.33940132134046141</v>
      </c>
      <c r="G1272" s="117">
        <f t="shared" si="4"/>
        <v>1</v>
      </c>
    </row>
    <row r="1273" spans="3:7" x14ac:dyDescent="0.3">
      <c r="C1273" s="83">
        <v>271</v>
      </c>
      <c r="D1273" s="81">
        <v>7.7349999999999994</v>
      </c>
      <c r="E1273" s="81">
        <v>7.2294012587667096</v>
      </c>
      <c r="F1273" s="85">
        <v>0.50559874123328985</v>
      </c>
      <c r="G1273" s="117">
        <f t="shared" si="4"/>
        <v>0</v>
      </c>
    </row>
    <row r="1274" spans="3:7" x14ac:dyDescent="0.3">
      <c r="C1274" s="83">
        <v>272</v>
      </c>
      <c r="D1274" s="81">
        <v>8.3849999999999998</v>
      </c>
      <c r="E1274" s="81">
        <v>7.7501716917655639</v>
      </c>
      <c r="F1274" s="85">
        <v>0.63482830823443592</v>
      </c>
      <c r="G1274" s="117">
        <f t="shared" si="4"/>
        <v>0</v>
      </c>
    </row>
    <row r="1275" spans="3:7" x14ac:dyDescent="0.3">
      <c r="C1275" s="83">
        <v>273</v>
      </c>
      <c r="D1275" s="81">
        <v>3.9349999999999996</v>
      </c>
      <c r="E1275" s="81">
        <v>4.0605974840560624</v>
      </c>
      <c r="F1275" s="85">
        <v>-0.12559748405606275</v>
      </c>
      <c r="G1275" s="117">
        <f t="shared" si="4"/>
        <v>1</v>
      </c>
    </row>
    <row r="1276" spans="3:7" x14ac:dyDescent="0.3">
      <c r="C1276" s="83">
        <v>274</v>
      </c>
      <c r="D1276" s="81">
        <v>4.1449999999999996</v>
      </c>
      <c r="E1276" s="81">
        <v>4.0942113299094913</v>
      </c>
      <c r="F1276" s="85">
        <v>5.0788670090508248E-2</v>
      </c>
      <c r="G1276" s="117">
        <f t="shared" si="4"/>
        <v>1</v>
      </c>
    </row>
    <row r="1277" spans="3:7" x14ac:dyDescent="0.3">
      <c r="C1277" s="83">
        <v>275</v>
      </c>
      <c r="D1277" s="81">
        <v>4.0600000000000005</v>
      </c>
      <c r="E1277" s="81">
        <v>4.1920853769877588</v>
      </c>
      <c r="F1277" s="85">
        <v>-0.13208537698775835</v>
      </c>
      <c r="G1277" s="117">
        <f t="shared" si="4"/>
        <v>1</v>
      </c>
    </row>
    <row r="1278" spans="3:7" x14ac:dyDescent="0.3">
      <c r="C1278" s="83">
        <v>276</v>
      </c>
      <c r="D1278" s="81">
        <v>4.4399999999999995</v>
      </c>
      <c r="E1278" s="81">
        <v>4.4674458065919866</v>
      </c>
      <c r="F1278" s="85">
        <v>-2.7445806591987143E-2</v>
      </c>
      <c r="G1278" s="117">
        <f t="shared" si="4"/>
        <v>1</v>
      </c>
    </row>
    <row r="1279" spans="3:7" x14ac:dyDescent="0.3">
      <c r="C1279" s="83">
        <v>277</v>
      </c>
      <c r="D1279" s="81">
        <v>4.7699999999999996</v>
      </c>
      <c r="E1279" s="81">
        <v>4.7045404740466932</v>
      </c>
      <c r="F1279" s="85">
        <v>6.5459525953306397E-2</v>
      </c>
      <c r="G1279" s="117">
        <f t="shared" si="4"/>
        <v>1</v>
      </c>
    </row>
    <row r="1280" spans="3:7" x14ac:dyDescent="0.3">
      <c r="C1280" s="83">
        <v>278</v>
      </c>
      <c r="D1280" s="81">
        <v>5.2349999999999994</v>
      </c>
      <c r="E1280" s="81">
        <v>5.0265658016690526</v>
      </c>
      <c r="F1280" s="85">
        <v>0.20843419833094678</v>
      </c>
      <c r="G1280" s="117">
        <f t="shared" si="4"/>
        <v>1</v>
      </c>
    </row>
    <row r="1281" spans="3:7" x14ac:dyDescent="0.3">
      <c r="C1281" s="83">
        <v>279</v>
      </c>
      <c r="D1281" s="81">
        <v>5.88</v>
      </c>
      <c r="E1281" s="81">
        <v>5.9790872991251627</v>
      </c>
      <c r="F1281" s="85">
        <v>-9.9087299125162787E-2</v>
      </c>
      <c r="G1281" s="117">
        <f t="shared" si="4"/>
        <v>1</v>
      </c>
    </row>
    <row r="1282" spans="3:7" x14ac:dyDescent="0.3">
      <c r="C1282" s="83">
        <v>280</v>
      </c>
      <c r="D1282" s="81">
        <v>6.7949999999999999</v>
      </c>
      <c r="E1282" s="81">
        <v>7.1085019426449136</v>
      </c>
      <c r="F1282" s="85">
        <v>-0.31350194264491371</v>
      </c>
      <c r="G1282" s="117">
        <f t="shared" si="4"/>
        <v>1</v>
      </c>
    </row>
    <row r="1283" spans="3:7" x14ac:dyDescent="0.3">
      <c r="C1283" s="83">
        <v>281</v>
      </c>
      <c r="D1283" s="81">
        <v>9.3500000000000014</v>
      </c>
      <c r="E1283" s="81">
        <v>9.6810248904432257</v>
      </c>
      <c r="F1283" s="85">
        <v>-0.33102489044322425</v>
      </c>
      <c r="G1283" s="117">
        <f t="shared" si="4"/>
        <v>1</v>
      </c>
    </row>
    <row r="1284" spans="3:7" x14ac:dyDescent="0.3">
      <c r="C1284" s="83">
        <v>282</v>
      </c>
      <c r="D1284" s="81">
        <v>9.370000000000001</v>
      </c>
      <c r="E1284" s="81">
        <v>9.9082967630983116</v>
      </c>
      <c r="F1284" s="85">
        <v>-0.53829676309831065</v>
      </c>
      <c r="G1284" s="117">
        <f t="shared" si="4"/>
        <v>1</v>
      </c>
    </row>
    <row r="1285" spans="3:7" x14ac:dyDescent="0.3">
      <c r="C1285" s="83">
        <v>283</v>
      </c>
      <c r="D1285" s="81">
        <v>8.15</v>
      </c>
      <c r="E1285" s="81">
        <v>8.0910328349908429</v>
      </c>
      <c r="F1285" s="85">
        <v>5.8967165009157441E-2</v>
      </c>
      <c r="G1285" s="117">
        <f t="shared" si="4"/>
        <v>1</v>
      </c>
    </row>
    <row r="1286" spans="3:7" x14ac:dyDescent="0.3">
      <c r="C1286" s="83">
        <v>284</v>
      </c>
      <c r="D1286" s="81">
        <v>8.8350000000000009</v>
      </c>
      <c r="E1286" s="81">
        <v>8.7804982688525062</v>
      </c>
      <c r="F1286" s="85">
        <v>5.4501731147494681E-2</v>
      </c>
      <c r="G1286" s="117">
        <f t="shared" si="4"/>
        <v>1</v>
      </c>
    </row>
    <row r="1287" spans="3:7" x14ac:dyDescent="0.3">
      <c r="C1287" s="83">
        <v>285</v>
      </c>
      <c r="D1287" s="81">
        <v>9.1999999999999993</v>
      </c>
      <c r="E1287" s="81">
        <v>9.2194475908353954</v>
      </c>
      <c r="F1287" s="85">
        <v>-1.9447590835396156E-2</v>
      </c>
      <c r="G1287" s="117">
        <f t="shared" si="4"/>
        <v>1</v>
      </c>
    </row>
    <row r="1288" spans="3:7" x14ac:dyDescent="0.3">
      <c r="C1288" s="83">
        <v>286</v>
      </c>
      <c r="D1288" s="81">
        <v>10.335000000000001</v>
      </c>
      <c r="E1288" s="81">
        <v>10.145096794942717</v>
      </c>
      <c r="F1288" s="85">
        <v>0.1899032050572842</v>
      </c>
      <c r="G1288" s="117">
        <f t="shared" si="4"/>
        <v>1</v>
      </c>
    </row>
    <row r="1289" spans="3:7" x14ac:dyDescent="0.3">
      <c r="C1289" s="83">
        <v>287</v>
      </c>
      <c r="D1289" s="81">
        <v>10.219999999999999</v>
      </c>
      <c r="E1289" s="81">
        <v>10.257520965834441</v>
      </c>
      <c r="F1289" s="85">
        <v>-3.7520965834442421E-2</v>
      </c>
      <c r="G1289" s="117">
        <f t="shared" si="4"/>
        <v>1</v>
      </c>
    </row>
    <row r="1290" spans="3:7" x14ac:dyDescent="0.3">
      <c r="C1290" s="83">
        <v>288</v>
      </c>
      <c r="D1290" s="81">
        <v>10.059999999999999</v>
      </c>
      <c r="E1290" s="81">
        <v>10.312945230965809</v>
      </c>
      <c r="F1290" s="85">
        <v>-0.25294523096581045</v>
      </c>
      <c r="G1290" s="117">
        <f t="shared" si="4"/>
        <v>1</v>
      </c>
    </row>
    <row r="1291" spans="3:7" x14ac:dyDescent="0.3">
      <c r="C1291" s="83">
        <v>289</v>
      </c>
      <c r="D1291" s="81">
        <v>3.9850000000000003</v>
      </c>
      <c r="E1291" s="81">
        <v>4.0834015710522715</v>
      </c>
      <c r="F1291" s="85">
        <v>-9.8401571052271208E-2</v>
      </c>
      <c r="G1291" s="117">
        <f t="shared" si="4"/>
        <v>1</v>
      </c>
    </row>
    <row r="1292" spans="3:7" x14ac:dyDescent="0.3">
      <c r="C1292" s="83">
        <v>290</v>
      </c>
      <c r="D1292" s="81">
        <v>4.085</v>
      </c>
      <c r="E1292" s="81">
        <v>4.1201463860139862</v>
      </c>
      <c r="F1292" s="85">
        <v>-3.5146386013986231E-2</v>
      </c>
      <c r="G1292" s="117">
        <f t="shared" si="4"/>
        <v>1</v>
      </c>
    </row>
    <row r="1293" spans="3:7" x14ac:dyDescent="0.3">
      <c r="C1293" s="83">
        <v>291</v>
      </c>
      <c r="D1293" s="81">
        <v>4.03</v>
      </c>
      <c r="E1293" s="81">
        <v>4.2265102386591131</v>
      </c>
      <c r="F1293" s="85">
        <v>-0.19651023865911288</v>
      </c>
      <c r="G1293" s="117">
        <f t="shared" si="4"/>
        <v>1</v>
      </c>
    </row>
    <row r="1294" spans="3:7" x14ac:dyDescent="0.3">
      <c r="C1294" s="83">
        <v>292</v>
      </c>
      <c r="D1294" s="81">
        <v>4.45</v>
      </c>
      <c r="E1294" s="81">
        <v>4.4866564066445687</v>
      </c>
      <c r="F1294" s="85">
        <v>-3.6656406644568484E-2</v>
      </c>
      <c r="G1294" s="117">
        <f t="shared" si="4"/>
        <v>1</v>
      </c>
    </row>
    <row r="1295" spans="3:7" x14ac:dyDescent="0.3">
      <c r="C1295" s="83">
        <v>293</v>
      </c>
      <c r="D1295" s="81">
        <v>4.7300000000000004</v>
      </c>
      <c r="E1295" s="81">
        <v>4.7110362630425549</v>
      </c>
      <c r="F1295" s="85">
        <v>1.8963736957445576E-2</v>
      </c>
      <c r="G1295" s="117">
        <f t="shared" si="4"/>
        <v>1</v>
      </c>
    </row>
    <row r="1296" spans="3:7" x14ac:dyDescent="0.3">
      <c r="C1296" s="83">
        <v>294</v>
      </c>
      <c r="D1296" s="81">
        <v>5.3350000000000009</v>
      </c>
      <c r="E1296" s="81">
        <v>5.0097516249580814</v>
      </c>
      <c r="F1296" s="85">
        <v>0.3252483750419195</v>
      </c>
      <c r="G1296" s="117">
        <f t="shared" si="4"/>
        <v>1</v>
      </c>
    </row>
    <row r="1297" spans="3:7" x14ac:dyDescent="0.3">
      <c r="C1297" s="83">
        <v>295</v>
      </c>
      <c r="D1297" s="81">
        <v>5.9399999999999995</v>
      </c>
      <c r="E1297" s="81">
        <v>5.7724150743772524</v>
      </c>
      <c r="F1297" s="85">
        <v>0.16758492562274707</v>
      </c>
      <c r="G1297" s="117">
        <f t="shared" si="4"/>
        <v>1</v>
      </c>
    </row>
    <row r="1298" spans="3:7" x14ac:dyDescent="0.3">
      <c r="C1298" s="83">
        <v>296</v>
      </c>
      <c r="D1298" s="81">
        <v>6.8149999999999995</v>
      </c>
      <c r="E1298" s="81">
        <v>6.7683460552898778</v>
      </c>
      <c r="F1298" s="85">
        <v>4.6653944710121742E-2</v>
      </c>
      <c r="G1298" s="117">
        <f t="shared" si="4"/>
        <v>1</v>
      </c>
    </row>
    <row r="1299" spans="3:7" x14ac:dyDescent="0.3">
      <c r="C1299" s="83">
        <v>297</v>
      </c>
      <c r="D1299" s="81">
        <v>7.8149999999999995</v>
      </c>
      <c r="E1299" s="81">
        <v>7.7195236763335435</v>
      </c>
      <c r="F1299" s="85">
        <v>9.5476323666455976E-2</v>
      </c>
      <c r="G1299" s="117">
        <f t="shared" si="4"/>
        <v>1</v>
      </c>
    </row>
    <row r="1300" spans="3:7" x14ac:dyDescent="0.3">
      <c r="C1300" s="83">
        <v>298</v>
      </c>
      <c r="D1300" s="81">
        <v>8.6050000000000004</v>
      </c>
      <c r="E1300" s="81">
        <v>8.4569215318424789</v>
      </c>
      <c r="F1300" s="85">
        <v>0.14807846815752157</v>
      </c>
      <c r="G1300" s="117">
        <f t="shared" si="4"/>
        <v>1</v>
      </c>
    </row>
    <row r="1301" spans="3:7" x14ac:dyDescent="0.3">
      <c r="C1301" s="83">
        <v>299</v>
      </c>
      <c r="D1301" s="81">
        <v>9.6050000000000004</v>
      </c>
      <c r="E1301" s="81">
        <v>9.4978160674372756</v>
      </c>
      <c r="F1301" s="85">
        <v>0.10718393256272485</v>
      </c>
      <c r="G1301" s="117">
        <f t="shared" si="4"/>
        <v>1</v>
      </c>
    </row>
    <row r="1302" spans="3:7" x14ac:dyDescent="0.3">
      <c r="C1302" s="83">
        <v>300</v>
      </c>
      <c r="D1302" s="81">
        <v>9.7250000000000014</v>
      </c>
      <c r="E1302" s="81">
        <v>9.7586442765494965</v>
      </c>
      <c r="F1302" s="85">
        <v>-3.3644276549495089E-2</v>
      </c>
      <c r="G1302" s="117">
        <f t="shared" si="4"/>
        <v>1</v>
      </c>
    </row>
    <row r="1303" spans="3:7" x14ac:dyDescent="0.3">
      <c r="C1303" s="83">
        <v>301</v>
      </c>
      <c r="D1303" s="81">
        <v>10.4</v>
      </c>
      <c r="E1303" s="81">
        <v>10.036120287285929</v>
      </c>
      <c r="F1303" s="85">
        <v>0.3638797127140716</v>
      </c>
      <c r="G1303" s="117">
        <f t="shared" si="4"/>
        <v>1</v>
      </c>
    </row>
    <row r="1304" spans="3:7" x14ac:dyDescent="0.3">
      <c r="C1304" s="83">
        <v>302</v>
      </c>
      <c r="D1304" s="81">
        <v>10.365</v>
      </c>
      <c r="E1304" s="81">
        <v>10.181181598658359</v>
      </c>
      <c r="F1304" s="85">
        <v>0.18381840134164129</v>
      </c>
      <c r="G1304" s="117">
        <f t="shared" si="4"/>
        <v>1</v>
      </c>
    </row>
    <row r="1305" spans="3:7" x14ac:dyDescent="0.3">
      <c r="C1305" s="83">
        <v>303</v>
      </c>
      <c r="D1305" s="81">
        <v>10.190000000000001</v>
      </c>
      <c r="E1305" s="81">
        <v>10.263843422205536</v>
      </c>
      <c r="F1305" s="85">
        <v>-7.3843422205534637E-2</v>
      </c>
      <c r="G1305" s="117">
        <f t="shared" si="4"/>
        <v>1</v>
      </c>
    </row>
    <row r="1306" spans="3:7" x14ac:dyDescent="0.3">
      <c r="C1306" s="83">
        <v>304</v>
      </c>
      <c r="D1306" s="81">
        <v>4.1349999999999998</v>
      </c>
      <c r="E1306" s="81">
        <v>4.1381115038848204</v>
      </c>
      <c r="F1306" s="85">
        <v>-3.1115038848206211E-3</v>
      </c>
      <c r="G1306" s="117">
        <f t="shared" si="4"/>
        <v>1</v>
      </c>
    </row>
    <row r="1307" spans="3:7" x14ac:dyDescent="0.3">
      <c r="C1307" s="83">
        <v>305</v>
      </c>
      <c r="D1307" s="81">
        <v>4.18</v>
      </c>
      <c r="E1307" s="81">
        <v>4.1873521322000888</v>
      </c>
      <c r="F1307" s="85">
        <v>-7.3521322000891232E-3</v>
      </c>
      <c r="G1307" s="117">
        <f t="shared" si="4"/>
        <v>1</v>
      </c>
    </row>
    <row r="1308" spans="3:7" x14ac:dyDescent="0.3">
      <c r="C1308" s="83">
        <v>306</v>
      </c>
      <c r="D1308" s="81">
        <v>4.1099999999999994</v>
      </c>
      <c r="E1308" s="81">
        <v>4.3072493060579218</v>
      </c>
      <c r="F1308" s="85">
        <v>-0.19724930605792235</v>
      </c>
      <c r="G1308" s="117">
        <f t="shared" si="4"/>
        <v>1</v>
      </c>
    </row>
    <row r="1309" spans="3:7" x14ac:dyDescent="0.3">
      <c r="C1309" s="83">
        <v>307</v>
      </c>
      <c r="D1309" s="81">
        <v>4.46</v>
      </c>
      <c r="E1309" s="81">
        <v>4.5663953529047321</v>
      </c>
      <c r="F1309" s="85">
        <v>-0.10639535290473212</v>
      </c>
      <c r="G1309" s="117">
        <f t="shared" si="4"/>
        <v>1</v>
      </c>
    </row>
    <row r="1310" spans="3:7" x14ac:dyDescent="0.3">
      <c r="C1310" s="83">
        <v>308</v>
      </c>
      <c r="D1310" s="81">
        <v>4.8049999999999997</v>
      </c>
      <c r="E1310" s="81">
        <v>4.7606582576548817</v>
      </c>
      <c r="F1310" s="85">
        <v>4.4341742345118007E-2</v>
      </c>
      <c r="G1310" s="117">
        <f t="shared" si="4"/>
        <v>1</v>
      </c>
    </row>
    <row r="1311" spans="3:7" x14ac:dyDescent="0.3">
      <c r="C1311" s="83">
        <v>309</v>
      </c>
      <c r="D1311" s="81">
        <v>5.2949999999999999</v>
      </c>
      <c r="E1311" s="81">
        <v>5.0089132254291098</v>
      </c>
      <c r="F1311" s="85">
        <v>0.28608677457089016</v>
      </c>
      <c r="G1311" s="117">
        <f t="shared" si="4"/>
        <v>1</v>
      </c>
    </row>
    <row r="1312" spans="3:7" x14ac:dyDescent="0.3">
      <c r="C1312" s="83">
        <v>310</v>
      </c>
      <c r="D1312" s="81">
        <v>5.92</v>
      </c>
      <c r="E1312" s="81">
        <v>5.6820572781766394</v>
      </c>
      <c r="F1312" s="85">
        <v>0.23794272182336051</v>
      </c>
      <c r="G1312" s="117">
        <f t="shared" si="4"/>
        <v>1</v>
      </c>
    </row>
    <row r="1313" spans="3:7" x14ac:dyDescent="0.3">
      <c r="C1313" s="83">
        <v>311</v>
      </c>
      <c r="D1313" s="81">
        <v>6.665</v>
      </c>
      <c r="E1313" s="81">
        <v>6.5479178812395542</v>
      </c>
      <c r="F1313" s="85">
        <v>0.11708211876044583</v>
      </c>
      <c r="G1313" s="117">
        <f t="shared" si="4"/>
        <v>1</v>
      </c>
    </row>
    <row r="1314" spans="3:7" x14ac:dyDescent="0.3">
      <c r="C1314" s="83">
        <v>312</v>
      </c>
      <c r="D1314" s="81">
        <v>7.61</v>
      </c>
      <c r="E1314" s="81">
        <v>7.4543585553114111</v>
      </c>
      <c r="F1314" s="85">
        <v>0.1556414446885892</v>
      </c>
      <c r="G1314" s="117">
        <f t="shared" si="4"/>
        <v>1</v>
      </c>
    </row>
    <row r="1315" spans="3:7" x14ac:dyDescent="0.3">
      <c r="C1315" s="83">
        <v>313</v>
      </c>
      <c r="D1315" s="81">
        <v>8.1849999999999987</v>
      </c>
      <c r="E1315" s="81">
        <v>8.2248783348110788</v>
      </c>
      <c r="F1315" s="85">
        <v>-3.9878334811080052E-2</v>
      </c>
      <c r="G1315" s="117">
        <f t="shared" si="4"/>
        <v>1</v>
      </c>
    </row>
    <row r="1316" spans="3:7" x14ac:dyDescent="0.3">
      <c r="C1316" s="83">
        <v>314</v>
      </c>
      <c r="D1316" s="81">
        <v>8.9400000000000013</v>
      </c>
      <c r="E1316" s="81">
        <v>8.7763791575926611</v>
      </c>
      <c r="F1316" s="85">
        <v>0.16362084240734021</v>
      </c>
      <c r="G1316" s="117">
        <f t="shared" si="4"/>
        <v>1</v>
      </c>
    </row>
    <row r="1317" spans="3:7" x14ac:dyDescent="0.3">
      <c r="C1317" s="83">
        <v>315</v>
      </c>
      <c r="D1317" s="81">
        <v>9.3249999999999993</v>
      </c>
      <c r="E1317" s="81">
        <v>9.3375699395773246</v>
      </c>
      <c r="F1317" s="85">
        <v>-1.2569939577325329E-2</v>
      </c>
      <c r="G1317" s="117">
        <f t="shared" si="4"/>
        <v>1</v>
      </c>
    </row>
    <row r="1318" spans="3:7" x14ac:dyDescent="0.3">
      <c r="C1318" s="83">
        <v>316</v>
      </c>
      <c r="D1318" s="81">
        <v>9.2749999999999986</v>
      </c>
      <c r="E1318" s="81">
        <v>9.5329611750264291</v>
      </c>
      <c r="F1318" s="85">
        <v>-0.25796117502643057</v>
      </c>
      <c r="G1318" s="117">
        <f t="shared" si="4"/>
        <v>1</v>
      </c>
    </row>
    <row r="1319" spans="3:7" x14ac:dyDescent="0.3">
      <c r="C1319" s="83">
        <v>317</v>
      </c>
      <c r="D1319" s="81">
        <v>9.07</v>
      </c>
      <c r="E1319" s="81">
        <v>9.6547117382438881</v>
      </c>
      <c r="F1319" s="85">
        <v>-0.58471173824388778</v>
      </c>
      <c r="G1319" s="117">
        <f t="shared" si="4"/>
        <v>1</v>
      </c>
    </row>
    <row r="1320" spans="3:7" x14ac:dyDescent="0.3">
      <c r="C1320" s="83">
        <v>318</v>
      </c>
      <c r="D1320" s="81">
        <v>9.6150000000000002</v>
      </c>
      <c r="E1320" s="81">
        <v>9.8464981106663512</v>
      </c>
      <c r="F1320" s="85">
        <v>-0.23149811066635095</v>
      </c>
      <c r="G1320" s="117">
        <f t="shared" si="4"/>
        <v>1</v>
      </c>
    </row>
    <row r="1321" spans="3:7" x14ac:dyDescent="0.3">
      <c r="C1321" s="83">
        <v>319</v>
      </c>
      <c r="D1321" s="81">
        <v>9.1750000000000007</v>
      </c>
      <c r="E1321" s="81">
        <v>9.7390610097042778</v>
      </c>
      <c r="F1321" s="85">
        <v>-0.56406100970427708</v>
      </c>
      <c r="G1321" s="117">
        <f t="shared" si="4"/>
        <v>1</v>
      </c>
    </row>
    <row r="1322" spans="3:7" x14ac:dyDescent="0.3">
      <c r="C1322" s="83">
        <v>320</v>
      </c>
      <c r="D1322" s="81">
        <v>4.08</v>
      </c>
      <c r="E1322" s="81">
        <v>4.1989381792889002</v>
      </c>
      <c r="F1322" s="85">
        <v>-0.11893817928890016</v>
      </c>
      <c r="G1322" s="117">
        <f t="shared" si="4"/>
        <v>1</v>
      </c>
    </row>
    <row r="1323" spans="3:7" x14ac:dyDescent="0.3">
      <c r="C1323" s="83">
        <v>321</v>
      </c>
      <c r="D1323" s="81">
        <v>4.17</v>
      </c>
      <c r="E1323" s="81">
        <v>4.2704296481915716</v>
      </c>
      <c r="F1323" s="85">
        <v>-0.10042964819157163</v>
      </c>
      <c r="G1323" s="117">
        <f t="shared" si="4"/>
        <v>1</v>
      </c>
    </row>
    <row r="1324" spans="3:7" x14ac:dyDescent="0.3">
      <c r="C1324" s="83">
        <v>322</v>
      </c>
      <c r="D1324" s="81">
        <v>4.4550000000000001</v>
      </c>
      <c r="E1324" s="81">
        <v>4.5625148476193012</v>
      </c>
      <c r="F1324" s="85">
        <v>-0.10751484761930108</v>
      </c>
      <c r="G1324" s="117">
        <f t="shared" ref="G1324:G1387" si="5">IF(F1324&lt;-1,0,IF(F1324&gt;0.5,0,1))</f>
        <v>1</v>
      </c>
    </row>
    <row r="1325" spans="3:7" x14ac:dyDescent="0.3">
      <c r="C1325" s="83">
        <v>323</v>
      </c>
      <c r="D1325" s="81">
        <v>4.6950000000000003</v>
      </c>
      <c r="E1325" s="81">
        <v>4.8000322110137521</v>
      </c>
      <c r="F1325" s="85">
        <v>-0.10503221101375182</v>
      </c>
      <c r="G1325" s="117">
        <f t="shared" si="5"/>
        <v>1</v>
      </c>
    </row>
    <row r="1326" spans="3:7" x14ac:dyDescent="0.3">
      <c r="C1326" s="83">
        <v>324</v>
      </c>
      <c r="D1326" s="81">
        <v>5.0299999999999994</v>
      </c>
      <c r="E1326" s="81">
        <v>5.0020042281569719</v>
      </c>
      <c r="F1326" s="85">
        <v>2.7995771843027484E-2</v>
      </c>
      <c r="G1326" s="117">
        <f t="shared" si="5"/>
        <v>1</v>
      </c>
    </row>
    <row r="1327" spans="3:7" x14ac:dyDescent="0.3">
      <c r="C1327" s="83">
        <v>325</v>
      </c>
      <c r="D1327" s="81">
        <v>5.5750000000000002</v>
      </c>
      <c r="E1327" s="81">
        <v>5.3082407779135838</v>
      </c>
      <c r="F1327" s="85">
        <v>0.26675922208641634</v>
      </c>
      <c r="G1327" s="117">
        <f t="shared" si="5"/>
        <v>1</v>
      </c>
    </row>
    <row r="1328" spans="3:7" x14ac:dyDescent="0.3">
      <c r="C1328" s="83">
        <v>326</v>
      </c>
      <c r="D1328" s="81">
        <v>6.335</v>
      </c>
      <c r="E1328" s="81">
        <v>6.0041655957573976</v>
      </c>
      <c r="F1328" s="85">
        <v>0.33083440424260235</v>
      </c>
      <c r="G1328" s="117">
        <f t="shared" si="5"/>
        <v>1</v>
      </c>
    </row>
    <row r="1329" spans="3:7" x14ac:dyDescent="0.3">
      <c r="C1329" s="83">
        <v>327</v>
      </c>
      <c r="D1329" s="81">
        <v>7.2649999999999997</v>
      </c>
      <c r="E1329" s="81">
        <v>6.8216444724497434</v>
      </c>
      <c r="F1329" s="85">
        <v>0.44335552755025631</v>
      </c>
      <c r="G1329" s="117">
        <f t="shared" si="5"/>
        <v>1</v>
      </c>
    </row>
    <row r="1330" spans="3:7" x14ac:dyDescent="0.3">
      <c r="C1330" s="83">
        <v>328</v>
      </c>
      <c r="D1330" s="81">
        <v>7.77</v>
      </c>
      <c r="E1330" s="81">
        <v>7.6279766274228988</v>
      </c>
      <c r="F1330" s="85">
        <v>0.14202337257710074</v>
      </c>
      <c r="G1330" s="117">
        <f t="shared" si="5"/>
        <v>1</v>
      </c>
    </row>
    <row r="1331" spans="3:7" x14ac:dyDescent="0.3">
      <c r="C1331" s="83">
        <v>329</v>
      </c>
      <c r="D1331" s="81">
        <v>8.91</v>
      </c>
      <c r="E1331" s="81">
        <v>8.3001025048352108</v>
      </c>
      <c r="F1331" s="85">
        <v>0.60989749516478931</v>
      </c>
      <c r="G1331" s="117">
        <f t="shared" si="5"/>
        <v>0</v>
      </c>
    </row>
    <row r="1332" spans="3:7" x14ac:dyDescent="0.3">
      <c r="C1332" s="83">
        <v>330</v>
      </c>
      <c r="D1332" s="81">
        <v>9.5150000000000006</v>
      </c>
      <c r="E1332" s="81">
        <v>8.7886315689529582</v>
      </c>
      <c r="F1332" s="85">
        <v>0.72636843104704241</v>
      </c>
      <c r="G1332" s="117">
        <f t="shared" si="5"/>
        <v>0</v>
      </c>
    </row>
    <row r="1333" spans="3:7" x14ac:dyDescent="0.3">
      <c r="C1333" s="83">
        <v>331</v>
      </c>
      <c r="D1333" s="81">
        <v>9.6499999999999986</v>
      </c>
      <c r="E1333" s="81">
        <v>9.3134182925064462</v>
      </c>
      <c r="F1333" s="85">
        <v>0.33658170749355243</v>
      </c>
      <c r="G1333" s="117">
        <f t="shared" si="5"/>
        <v>1</v>
      </c>
    </row>
    <row r="1334" spans="3:7" x14ac:dyDescent="0.3">
      <c r="C1334" s="83">
        <v>332</v>
      </c>
      <c r="D1334" s="81">
        <v>9.7850000000000001</v>
      </c>
      <c r="E1334" s="81">
        <v>9.5119549943743618</v>
      </c>
      <c r="F1334" s="85">
        <v>0.27304500562563838</v>
      </c>
      <c r="G1334" s="117">
        <f t="shared" si="5"/>
        <v>1</v>
      </c>
    </row>
    <row r="1335" spans="3:7" x14ac:dyDescent="0.3">
      <c r="C1335" s="83">
        <v>333</v>
      </c>
      <c r="D1335" s="81">
        <v>9.7800000000000011</v>
      </c>
      <c r="E1335" s="81">
        <v>9.7045593553513303</v>
      </c>
      <c r="F1335" s="85">
        <v>7.544064464867084E-2</v>
      </c>
      <c r="G1335" s="117">
        <f t="shared" si="5"/>
        <v>1</v>
      </c>
    </row>
    <row r="1336" spans="3:7" x14ac:dyDescent="0.3">
      <c r="C1336" s="83">
        <v>334</v>
      </c>
      <c r="D1336" s="81">
        <v>9.6750000000000007</v>
      </c>
      <c r="E1336" s="81">
        <v>9.6357866974866582</v>
      </c>
      <c r="F1336" s="85">
        <v>3.9213302513342541E-2</v>
      </c>
      <c r="G1336" s="117">
        <f t="shared" si="5"/>
        <v>1</v>
      </c>
    </row>
    <row r="1337" spans="3:7" x14ac:dyDescent="0.3">
      <c r="C1337" s="83">
        <v>335</v>
      </c>
      <c r="D1337" s="81">
        <v>9.8649999999999984</v>
      </c>
      <c r="E1337" s="81">
        <v>9.7913683171950741</v>
      </c>
      <c r="F1337" s="85">
        <v>7.3631682804924381E-2</v>
      </c>
      <c r="G1337" s="117">
        <f t="shared" si="5"/>
        <v>1</v>
      </c>
    </row>
    <row r="1338" spans="3:7" x14ac:dyDescent="0.3">
      <c r="C1338" s="83">
        <v>336</v>
      </c>
      <c r="D1338" s="81">
        <v>4.17</v>
      </c>
      <c r="E1338" s="81">
        <v>4.0737571346966908</v>
      </c>
      <c r="F1338" s="85">
        <v>9.6242865303309166E-2</v>
      </c>
      <c r="G1338" s="117">
        <f t="shared" si="5"/>
        <v>1</v>
      </c>
    </row>
    <row r="1339" spans="3:7" x14ac:dyDescent="0.3">
      <c r="C1339" s="83">
        <v>337</v>
      </c>
      <c r="D1339" s="81">
        <v>4.12</v>
      </c>
      <c r="E1339" s="81">
        <v>4.1516297238215083</v>
      </c>
      <c r="F1339" s="85">
        <v>-3.1629723821508193E-2</v>
      </c>
      <c r="G1339" s="117">
        <f t="shared" si="5"/>
        <v>1</v>
      </c>
    </row>
    <row r="1340" spans="3:7" x14ac:dyDescent="0.3">
      <c r="C1340" s="83">
        <v>338</v>
      </c>
      <c r="D1340" s="81">
        <v>5.1449999999999996</v>
      </c>
      <c r="E1340" s="81">
        <v>4.9189558011521104</v>
      </c>
      <c r="F1340" s="85">
        <v>0.22604419884788918</v>
      </c>
      <c r="G1340" s="117">
        <f t="shared" si="5"/>
        <v>1</v>
      </c>
    </row>
    <row r="1341" spans="3:7" x14ac:dyDescent="0.3">
      <c r="C1341" s="83">
        <v>339</v>
      </c>
      <c r="D1341" s="81">
        <v>5.4950000000000001</v>
      </c>
      <c r="E1341" s="81">
        <v>5.5922250766207915</v>
      </c>
      <c r="F1341" s="85">
        <v>-9.7225076620791384E-2</v>
      </c>
      <c r="G1341" s="117">
        <f t="shared" si="5"/>
        <v>1</v>
      </c>
    </row>
    <row r="1342" spans="3:7" x14ac:dyDescent="0.3">
      <c r="C1342" s="83">
        <v>340</v>
      </c>
      <c r="D1342" s="81">
        <v>4.17</v>
      </c>
      <c r="E1342" s="81">
        <v>4.2703030451132182</v>
      </c>
      <c r="F1342" s="85">
        <v>-0.1003030451132183</v>
      </c>
      <c r="G1342" s="117">
        <f t="shared" si="5"/>
        <v>1</v>
      </c>
    </row>
    <row r="1343" spans="3:7" x14ac:dyDescent="0.3">
      <c r="C1343" s="83">
        <v>341</v>
      </c>
      <c r="D1343" s="81">
        <v>4.4950000000000001</v>
      </c>
      <c r="E1343" s="81">
        <v>4.466014563604972</v>
      </c>
      <c r="F1343" s="85">
        <v>2.8985436395028152E-2</v>
      </c>
      <c r="G1343" s="117">
        <f t="shared" si="5"/>
        <v>1</v>
      </c>
    </row>
    <row r="1344" spans="3:7" x14ac:dyDescent="0.3">
      <c r="C1344" s="83">
        <v>342</v>
      </c>
      <c r="D1344" s="81">
        <v>6.5449999999999999</v>
      </c>
      <c r="E1344" s="81">
        <v>6.4467151879153093</v>
      </c>
      <c r="F1344" s="85">
        <v>9.8284812084690643E-2</v>
      </c>
      <c r="G1344" s="117">
        <f t="shared" si="5"/>
        <v>1</v>
      </c>
    </row>
    <row r="1345" spans="3:7" x14ac:dyDescent="0.3">
      <c r="C1345" s="83">
        <v>343</v>
      </c>
      <c r="D1345" s="81">
        <v>7.2650000000000006</v>
      </c>
      <c r="E1345" s="81">
        <v>7.2739786933759838</v>
      </c>
      <c r="F1345" s="85">
        <v>-8.9786933759832266E-3</v>
      </c>
      <c r="G1345" s="117">
        <f t="shared" si="5"/>
        <v>1</v>
      </c>
    </row>
    <row r="1346" spans="3:7" x14ac:dyDescent="0.3">
      <c r="C1346" s="83">
        <v>344</v>
      </c>
      <c r="D1346" s="81">
        <v>3.7549999999999999</v>
      </c>
      <c r="E1346" s="81">
        <v>4.0863324750326253</v>
      </c>
      <c r="F1346" s="85">
        <v>-0.33133247503262542</v>
      </c>
      <c r="G1346" s="117">
        <f t="shared" si="5"/>
        <v>1</v>
      </c>
    </row>
    <row r="1347" spans="3:7" x14ac:dyDescent="0.3">
      <c r="C1347" s="83">
        <v>345</v>
      </c>
      <c r="D1347" s="81">
        <v>3.97</v>
      </c>
      <c r="E1347" s="81">
        <v>4.1811065576270794</v>
      </c>
      <c r="F1347" s="85">
        <v>-0.21110655762707919</v>
      </c>
      <c r="G1347" s="117">
        <f t="shared" si="5"/>
        <v>1</v>
      </c>
    </row>
    <row r="1348" spans="3:7" x14ac:dyDescent="0.3">
      <c r="C1348" s="83">
        <v>346</v>
      </c>
      <c r="D1348" s="81">
        <v>3.8849999999999998</v>
      </c>
      <c r="E1348" s="81">
        <v>4.323045619252766</v>
      </c>
      <c r="F1348" s="85">
        <v>-0.43804561925276619</v>
      </c>
      <c r="G1348" s="117">
        <f t="shared" si="5"/>
        <v>1</v>
      </c>
    </row>
    <row r="1349" spans="3:7" x14ac:dyDescent="0.3">
      <c r="C1349" s="83">
        <v>347</v>
      </c>
      <c r="D1349" s="81">
        <v>4.625</v>
      </c>
      <c r="E1349" s="81">
        <v>4.7777853118861806</v>
      </c>
      <c r="F1349" s="85">
        <v>-0.15278531188618061</v>
      </c>
      <c r="G1349" s="117">
        <f t="shared" si="5"/>
        <v>1</v>
      </c>
    </row>
    <row r="1350" spans="3:7" x14ac:dyDescent="0.3">
      <c r="C1350" s="83">
        <v>348</v>
      </c>
      <c r="D1350" s="81">
        <v>5.03</v>
      </c>
      <c r="E1350" s="81">
        <v>5.0313778595286909</v>
      </c>
      <c r="F1350" s="85">
        <v>-1.3778595286906281E-3</v>
      </c>
      <c r="G1350" s="117">
        <f t="shared" si="5"/>
        <v>1</v>
      </c>
    </row>
    <row r="1351" spans="3:7" x14ac:dyDescent="0.3">
      <c r="C1351" s="83">
        <v>349</v>
      </c>
      <c r="D1351" s="81">
        <v>5.6150000000000002</v>
      </c>
      <c r="E1351" s="81">
        <v>5.6715774754045007</v>
      </c>
      <c r="F1351" s="85">
        <v>-5.6577475404500532E-2</v>
      </c>
      <c r="G1351" s="117">
        <f t="shared" si="5"/>
        <v>1</v>
      </c>
    </row>
    <row r="1352" spans="3:7" x14ac:dyDescent="0.3">
      <c r="C1352" s="83">
        <v>350</v>
      </c>
      <c r="D1352" s="81">
        <v>8.4750000000000014</v>
      </c>
      <c r="E1352" s="81">
        <v>8.8884663498469649</v>
      </c>
      <c r="F1352" s="85">
        <v>-0.41346634984696351</v>
      </c>
      <c r="G1352" s="117">
        <f t="shared" si="5"/>
        <v>1</v>
      </c>
    </row>
    <row r="1353" spans="3:7" x14ac:dyDescent="0.3">
      <c r="C1353" s="83">
        <v>351</v>
      </c>
      <c r="D1353" s="81">
        <v>6.59</v>
      </c>
      <c r="E1353" s="81">
        <v>6.4659656624356341</v>
      </c>
      <c r="F1353" s="85">
        <v>0.12403433756436577</v>
      </c>
      <c r="G1353" s="117">
        <f t="shared" si="5"/>
        <v>1</v>
      </c>
    </row>
    <row r="1354" spans="3:7" x14ac:dyDescent="0.3">
      <c r="C1354" s="83">
        <v>352</v>
      </c>
      <c r="D1354" s="81">
        <v>3.8499999999999996</v>
      </c>
      <c r="E1354" s="81">
        <v>4.114323644667623</v>
      </c>
      <c r="F1354" s="85">
        <v>-0.26432364466762337</v>
      </c>
      <c r="G1354" s="117">
        <f t="shared" si="5"/>
        <v>1</v>
      </c>
    </row>
    <row r="1355" spans="3:7" x14ac:dyDescent="0.3">
      <c r="C1355" s="83">
        <v>353</v>
      </c>
      <c r="D1355" s="81">
        <v>6.99</v>
      </c>
      <c r="E1355" s="81">
        <v>7.1337524939612074</v>
      </c>
      <c r="F1355" s="85">
        <v>-0.14375249396120715</v>
      </c>
      <c r="G1355" s="117">
        <f t="shared" si="5"/>
        <v>1</v>
      </c>
    </row>
    <row r="1356" spans="3:7" x14ac:dyDescent="0.3">
      <c r="C1356" s="83">
        <v>354</v>
      </c>
      <c r="D1356" s="81">
        <v>5.65</v>
      </c>
      <c r="E1356" s="81">
        <v>5.5762066505543313</v>
      </c>
      <c r="F1356" s="85">
        <v>7.3793349445669065E-2</v>
      </c>
      <c r="G1356" s="117">
        <f t="shared" si="5"/>
        <v>1</v>
      </c>
    </row>
    <row r="1357" spans="3:7" x14ac:dyDescent="0.3">
      <c r="C1357" s="83">
        <v>355</v>
      </c>
      <c r="D1357" s="81">
        <v>6.2750000000000004</v>
      </c>
      <c r="E1357" s="81">
        <v>6.3286664200344749</v>
      </c>
      <c r="F1357" s="85">
        <v>-5.3666420034474527E-2</v>
      </c>
      <c r="G1357" s="117">
        <f t="shared" si="5"/>
        <v>1</v>
      </c>
    </row>
    <row r="1358" spans="3:7" x14ac:dyDescent="0.3">
      <c r="C1358" s="83">
        <v>356</v>
      </c>
      <c r="D1358" s="81">
        <v>3.855</v>
      </c>
      <c r="E1358" s="81">
        <v>4.2086917317833343</v>
      </c>
      <c r="F1358" s="85">
        <v>-0.35369173178333435</v>
      </c>
      <c r="G1358" s="117">
        <f t="shared" si="5"/>
        <v>1</v>
      </c>
    </row>
    <row r="1359" spans="3:7" x14ac:dyDescent="0.3">
      <c r="C1359" s="83">
        <v>357</v>
      </c>
      <c r="D1359" s="81">
        <v>4.95</v>
      </c>
      <c r="E1359" s="81">
        <v>4.9307646815084247</v>
      </c>
      <c r="F1359" s="85">
        <v>1.9235318491575448E-2</v>
      </c>
      <c r="G1359" s="117">
        <f t="shared" si="5"/>
        <v>1</v>
      </c>
    </row>
    <row r="1360" spans="3:7" x14ac:dyDescent="0.3">
      <c r="C1360" s="83">
        <v>358</v>
      </c>
      <c r="D1360" s="81">
        <v>5.0449999999999999</v>
      </c>
      <c r="E1360" s="81">
        <v>5.0803206867496744</v>
      </c>
      <c r="F1360" s="85">
        <v>-3.5320686749674479E-2</v>
      </c>
      <c r="G1360" s="117">
        <f t="shared" si="5"/>
        <v>1</v>
      </c>
    </row>
    <row r="1361" spans="3:7" x14ac:dyDescent="0.3">
      <c r="C1361" s="83">
        <v>359</v>
      </c>
      <c r="D1361" s="81">
        <v>5.6</v>
      </c>
      <c r="E1361" s="81">
        <v>5.6548871407369745</v>
      </c>
      <c r="F1361" s="85">
        <v>-5.4887140736974871E-2</v>
      </c>
      <c r="G1361" s="117">
        <f t="shared" si="5"/>
        <v>1</v>
      </c>
    </row>
    <row r="1362" spans="3:7" x14ac:dyDescent="0.3">
      <c r="C1362" s="83">
        <v>360</v>
      </c>
      <c r="D1362" s="81">
        <v>3.77</v>
      </c>
      <c r="E1362" s="81">
        <v>4.1582079394288378</v>
      </c>
      <c r="F1362" s="85">
        <v>-0.3882079394288378</v>
      </c>
      <c r="G1362" s="117">
        <f t="shared" si="5"/>
        <v>1</v>
      </c>
    </row>
    <row r="1363" spans="3:7" x14ac:dyDescent="0.3">
      <c r="C1363" s="83">
        <v>361</v>
      </c>
      <c r="D1363" s="81">
        <v>7.12</v>
      </c>
      <c r="E1363" s="81">
        <v>7.1037990019085298</v>
      </c>
      <c r="F1363" s="85">
        <v>1.6200998091470353E-2</v>
      </c>
      <c r="G1363" s="117">
        <f t="shared" si="5"/>
        <v>1</v>
      </c>
    </row>
    <row r="1364" spans="3:7" x14ac:dyDescent="0.3">
      <c r="C1364" s="83">
        <v>362</v>
      </c>
      <c r="D1364" s="81">
        <v>3.7800000000000002</v>
      </c>
      <c r="E1364" s="81">
        <v>4.2742275929109184</v>
      </c>
      <c r="F1364" s="85">
        <v>-0.49422759291091811</v>
      </c>
      <c r="G1364" s="117">
        <f t="shared" si="5"/>
        <v>1</v>
      </c>
    </row>
    <row r="1365" spans="3:7" x14ac:dyDescent="0.3">
      <c r="C1365" s="83">
        <v>363</v>
      </c>
      <c r="D1365" s="81">
        <v>6.2799999999999994</v>
      </c>
      <c r="E1365" s="81">
        <v>6.3577346789509042</v>
      </c>
      <c r="F1365" s="85">
        <v>-7.7734678950904801E-2</v>
      </c>
      <c r="G1365" s="117">
        <f t="shared" si="5"/>
        <v>1</v>
      </c>
    </row>
    <row r="1366" spans="3:7" x14ac:dyDescent="0.3">
      <c r="C1366" s="83">
        <v>364</v>
      </c>
      <c r="D1366" s="81">
        <v>4.26</v>
      </c>
      <c r="E1366" s="81">
        <v>4.1208149622442978</v>
      </c>
      <c r="F1366" s="85">
        <v>0.13918503775570201</v>
      </c>
      <c r="G1366" s="117">
        <f t="shared" si="5"/>
        <v>1</v>
      </c>
    </row>
    <row r="1367" spans="3:7" x14ac:dyDescent="0.3">
      <c r="C1367" s="83">
        <v>365</v>
      </c>
      <c r="D1367" s="81">
        <v>4.34</v>
      </c>
      <c r="E1367" s="81">
        <v>4.1737220404598894</v>
      </c>
      <c r="F1367" s="85">
        <v>0.16627795954011049</v>
      </c>
      <c r="G1367" s="117">
        <f t="shared" si="5"/>
        <v>1</v>
      </c>
    </row>
    <row r="1368" spans="3:7" x14ac:dyDescent="0.3">
      <c r="C1368" s="83">
        <v>366</v>
      </c>
      <c r="D1368" s="81">
        <v>4.4499999999999993</v>
      </c>
      <c r="E1368" s="81">
        <v>4.300438498322567</v>
      </c>
      <c r="F1368" s="85">
        <v>0.14956150167743232</v>
      </c>
      <c r="G1368" s="117">
        <f t="shared" si="5"/>
        <v>1</v>
      </c>
    </row>
    <row r="1369" spans="3:7" x14ac:dyDescent="0.3">
      <c r="C1369" s="83">
        <v>367</v>
      </c>
      <c r="D1369" s="81">
        <v>4.9249999999999998</v>
      </c>
      <c r="E1369" s="81">
        <v>4.6448365248672676</v>
      </c>
      <c r="F1369" s="85">
        <v>0.28016347513273221</v>
      </c>
      <c r="G1369" s="117">
        <f t="shared" si="5"/>
        <v>1</v>
      </c>
    </row>
    <row r="1370" spans="3:7" x14ac:dyDescent="0.3">
      <c r="C1370" s="83">
        <v>368</v>
      </c>
      <c r="D1370" s="81">
        <v>5.09</v>
      </c>
      <c r="E1370" s="81">
        <v>4.895597698901474</v>
      </c>
      <c r="F1370" s="85">
        <v>0.19440230109852585</v>
      </c>
      <c r="G1370" s="117">
        <f t="shared" si="5"/>
        <v>1</v>
      </c>
    </row>
    <row r="1371" spans="3:7" x14ac:dyDescent="0.3">
      <c r="C1371" s="83">
        <v>369</v>
      </c>
      <c r="D1371" s="81">
        <v>5.5299999999999994</v>
      </c>
      <c r="E1371" s="81">
        <v>5.2161393825393212</v>
      </c>
      <c r="F1371" s="85">
        <v>0.31386061746067817</v>
      </c>
      <c r="G1371" s="117">
        <f t="shared" si="5"/>
        <v>1</v>
      </c>
    </row>
    <row r="1372" spans="3:7" x14ac:dyDescent="0.3">
      <c r="C1372" s="83">
        <v>370</v>
      </c>
      <c r="D1372" s="81">
        <v>6.4450000000000003</v>
      </c>
      <c r="E1372" s="81">
        <v>6.1352062326053689</v>
      </c>
      <c r="F1372" s="85">
        <v>0.30979376739463138</v>
      </c>
      <c r="G1372" s="117">
        <f t="shared" si="5"/>
        <v>1</v>
      </c>
    </row>
    <row r="1373" spans="3:7" x14ac:dyDescent="0.3">
      <c r="C1373" s="83">
        <v>371</v>
      </c>
      <c r="D1373" s="81">
        <v>7.3949999999999996</v>
      </c>
      <c r="E1373" s="81">
        <v>7.1972244322044272</v>
      </c>
      <c r="F1373" s="85">
        <v>0.19777556779557237</v>
      </c>
      <c r="G1373" s="117">
        <f t="shared" si="5"/>
        <v>1</v>
      </c>
    </row>
    <row r="1374" spans="3:7" x14ac:dyDescent="0.3">
      <c r="C1374" s="83">
        <v>372</v>
      </c>
      <c r="D1374" s="81">
        <v>8.34</v>
      </c>
      <c r="E1374" s="81">
        <v>8.1223014889306082</v>
      </c>
      <c r="F1374" s="85">
        <v>0.21769851106939164</v>
      </c>
      <c r="G1374" s="117">
        <f t="shared" si="5"/>
        <v>1</v>
      </c>
    </row>
    <row r="1375" spans="3:7" x14ac:dyDescent="0.3">
      <c r="C1375" s="83">
        <v>373</v>
      </c>
      <c r="D1375" s="81">
        <v>9.0949999999999989</v>
      </c>
      <c r="E1375" s="81">
        <v>8.7655310372937691</v>
      </c>
      <c r="F1375" s="85">
        <v>0.32946896270622972</v>
      </c>
      <c r="G1375" s="117">
        <f t="shared" si="5"/>
        <v>1</v>
      </c>
    </row>
    <row r="1376" spans="3:7" x14ac:dyDescent="0.3">
      <c r="C1376" s="83">
        <v>374</v>
      </c>
      <c r="D1376" s="81">
        <v>9.39</v>
      </c>
      <c r="E1376" s="81">
        <v>9.1336840194874824</v>
      </c>
      <c r="F1376" s="85">
        <v>0.25631598051251814</v>
      </c>
      <c r="G1376" s="117">
        <f t="shared" si="5"/>
        <v>1</v>
      </c>
    </row>
    <row r="1377" spans="3:7" x14ac:dyDescent="0.3">
      <c r="C1377" s="83">
        <v>375</v>
      </c>
      <c r="D1377" s="81">
        <v>10.29</v>
      </c>
      <c r="E1377" s="81">
        <v>10.11731787501709</v>
      </c>
      <c r="F1377" s="85">
        <v>0.17268212498290936</v>
      </c>
      <c r="G1377" s="117">
        <f t="shared" si="5"/>
        <v>1</v>
      </c>
    </row>
    <row r="1378" spans="3:7" x14ac:dyDescent="0.3">
      <c r="C1378" s="83">
        <v>376</v>
      </c>
      <c r="D1378" s="81">
        <v>9.2899999999999991</v>
      </c>
      <c r="E1378" s="81">
        <v>9.8431244234649604</v>
      </c>
      <c r="F1378" s="85">
        <v>-0.55312442346496127</v>
      </c>
      <c r="G1378" s="117">
        <f t="shared" si="5"/>
        <v>1</v>
      </c>
    </row>
    <row r="1379" spans="3:7" x14ac:dyDescent="0.3">
      <c r="C1379" s="83">
        <v>377</v>
      </c>
      <c r="D1379" s="81">
        <v>9.1999999999999993</v>
      </c>
      <c r="E1379" s="81">
        <v>9.5099502201817625</v>
      </c>
      <c r="F1379" s="85">
        <v>-0.30995022018176321</v>
      </c>
      <c r="G1379" s="117">
        <f t="shared" si="5"/>
        <v>1</v>
      </c>
    </row>
    <row r="1380" spans="3:7" x14ac:dyDescent="0.3">
      <c r="C1380" s="83">
        <v>378</v>
      </c>
      <c r="D1380" s="81">
        <v>10.41</v>
      </c>
      <c r="E1380" s="81">
        <v>9.9905585152086438</v>
      </c>
      <c r="F1380" s="85">
        <v>0.41944148479135634</v>
      </c>
      <c r="G1380" s="117">
        <f t="shared" si="5"/>
        <v>1</v>
      </c>
    </row>
    <row r="1381" spans="3:7" x14ac:dyDescent="0.3">
      <c r="C1381" s="83">
        <v>379</v>
      </c>
      <c r="D1381" s="81">
        <v>9.34</v>
      </c>
      <c r="E1381" s="81">
        <v>9.6605281009775972</v>
      </c>
      <c r="F1381" s="85">
        <v>-0.32052810097759732</v>
      </c>
      <c r="G1381" s="117">
        <f t="shared" si="5"/>
        <v>1</v>
      </c>
    </row>
    <row r="1382" spans="3:7" x14ac:dyDescent="0.3">
      <c r="C1382" s="83">
        <v>380</v>
      </c>
      <c r="D1382" s="81">
        <v>4.4949999999999992</v>
      </c>
      <c r="E1382" s="81">
        <v>4.1778600196538367</v>
      </c>
      <c r="F1382" s="85">
        <v>0.31713998034616253</v>
      </c>
      <c r="G1382" s="117">
        <f t="shared" si="5"/>
        <v>1</v>
      </c>
    </row>
    <row r="1383" spans="3:7" x14ac:dyDescent="0.3">
      <c r="C1383" s="83">
        <v>381</v>
      </c>
      <c r="D1383" s="81">
        <v>4.4499999999999993</v>
      </c>
      <c r="E1383" s="81">
        <v>4.2419415423742377</v>
      </c>
      <c r="F1383" s="85">
        <v>0.20805845762576158</v>
      </c>
      <c r="G1383" s="117">
        <f t="shared" si="5"/>
        <v>1</v>
      </c>
    </row>
    <row r="1384" spans="3:7" x14ac:dyDescent="0.3">
      <c r="C1384" s="83">
        <v>382</v>
      </c>
      <c r="D1384" s="81">
        <v>4.4399999999999995</v>
      </c>
      <c r="E1384" s="81">
        <v>4.4186415896597238</v>
      </c>
      <c r="F1384" s="85">
        <v>2.1358410340275746E-2</v>
      </c>
      <c r="G1384" s="117">
        <f t="shared" si="5"/>
        <v>1</v>
      </c>
    </row>
    <row r="1385" spans="3:7" x14ac:dyDescent="0.3">
      <c r="C1385" s="83">
        <v>383</v>
      </c>
      <c r="D1385" s="81">
        <v>4.7949999999999999</v>
      </c>
      <c r="E1385" s="81">
        <v>4.791590609606426</v>
      </c>
      <c r="F1385" s="85">
        <v>3.4093903935739078E-3</v>
      </c>
      <c r="G1385" s="117">
        <f t="shared" si="5"/>
        <v>1</v>
      </c>
    </row>
    <row r="1386" spans="3:7" x14ac:dyDescent="0.3">
      <c r="C1386" s="83">
        <v>384</v>
      </c>
      <c r="D1386" s="81">
        <v>5.0199999999999996</v>
      </c>
      <c r="E1386" s="81">
        <v>5.0357398229023342</v>
      </c>
      <c r="F1386" s="85">
        <v>-1.5739822902334666E-2</v>
      </c>
      <c r="G1386" s="117">
        <f t="shared" si="5"/>
        <v>1</v>
      </c>
    </row>
    <row r="1387" spans="3:7" x14ac:dyDescent="0.3">
      <c r="C1387" s="83">
        <v>385</v>
      </c>
      <c r="D1387" s="81">
        <v>5.625</v>
      </c>
      <c r="E1387" s="81">
        <v>5.3969299997219284</v>
      </c>
      <c r="F1387" s="85">
        <v>0.22807000027807156</v>
      </c>
      <c r="G1387" s="117">
        <f t="shared" si="5"/>
        <v>1</v>
      </c>
    </row>
    <row r="1388" spans="3:7" x14ac:dyDescent="0.3">
      <c r="C1388" s="83">
        <v>386</v>
      </c>
      <c r="D1388" s="81">
        <v>6.4249999999999998</v>
      </c>
      <c r="E1388" s="81">
        <v>6.2277431727566324</v>
      </c>
      <c r="F1388" s="85">
        <v>0.19725682724336746</v>
      </c>
      <c r="G1388" s="117">
        <f t="shared" ref="G1388:G1413" si="6">IF(F1388&lt;-1,0,IF(F1388&gt;0.5,0,1))</f>
        <v>1</v>
      </c>
    </row>
    <row r="1389" spans="3:7" x14ac:dyDescent="0.3">
      <c r="C1389" s="83">
        <v>387</v>
      </c>
      <c r="D1389" s="81">
        <v>7.33</v>
      </c>
      <c r="E1389" s="81">
        <v>7.1525076805369414</v>
      </c>
      <c r="F1389" s="85">
        <v>0.17749231946305866</v>
      </c>
      <c r="G1389" s="117">
        <f t="shared" si="6"/>
        <v>1</v>
      </c>
    </row>
    <row r="1390" spans="3:7" x14ac:dyDescent="0.3">
      <c r="C1390" s="83">
        <v>388</v>
      </c>
      <c r="D1390" s="81">
        <v>8.14</v>
      </c>
      <c r="E1390" s="81">
        <v>7.9817986979561892</v>
      </c>
      <c r="F1390" s="85">
        <v>0.15820130204381133</v>
      </c>
      <c r="G1390" s="117">
        <f t="shared" si="6"/>
        <v>1</v>
      </c>
    </row>
    <row r="1391" spans="3:7" x14ac:dyDescent="0.3">
      <c r="C1391" s="83">
        <v>389</v>
      </c>
      <c r="D1391" s="81">
        <v>8.9149999999999991</v>
      </c>
      <c r="E1391" s="81">
        <v>8.6025589225923405</v>
      </c>
      <c r="F1391" s="85">
        <v>0.3124410774076587</v>
      </c>
      <c r="G1391" s="117">
        <f t="shared" si="6"/>
        <v>1</v>
      </c>
    </row>
    <row r="1392" spans="3:7" x14ac:dyDescent="0.3">
      <c r="C1392" s="83">
        <v>390</v>
      </c>
      <c r="D1392" s="81">
        <v>9.5350000000000001</v>
      </c>
      <c r="E1392" s="81">
        <v>9.0140949178398966</v>
      </c>
      <c r="F1392" s="85">
        <v>0.52090508216010356</v>
      </c>
      <c r="G1392" s="117">
        <f t="shared" si="6"/>
        <v>0</v>
      </c>
    </row>
    <row r="1393" spans="3:7" x14ac:dyDescent="0.3">
      <c r="C1393" s="83">
        <v>391</v>
      </c>
      <c r="D1393" s="81">
        <v>9.8149999999999995</v>
      </c>
      <c r="E1393" s="81">
        <v>9.4282918903862178</v>
      </c>
      <c r="F1393" s="85">
        <v>0.38670810961378166</v>
      </c>
      <c r="G1393" s="117">
        <f t="shared" si="6"/>
        <v>1</v>
      </c>
    </row>
    <row r="1394" spans="3:7" x14ac:dyDescent="0.3">
      <c r="C1394" s="83">
        <v>392</v>
      </c>
      <c r="D1394" s="81">
        <v>9.7100000000000009</v>
      </c>
      <c r="E1394" s="81">
        <v>9.59507665005974</v>
      </c>
      <c r="F1394" s="85">
        <v>0.11492334994026088</v>
      </c>
      <c r="G1394" s="117">
        <f t="shared" si="6"/>
        <v>1</v>
      </c>
    </row>
    <row r="1395" spans="3:7" x14ac:dyDescent="0.3">
      <c r="C1395" s="83">
        <v>393</v>
      </c>
      <c r="D1395" s="81">
        <v>10.280000000000001</v>
      </c>
      <c r="E1395" s="81">
        <v>10.019868898655226</v>
      </c>
      <c r="F1395" s="85">
        <v>0.26013110134477557</v>
      </c>
      <c r="G1395" s="117">
        <f t="shared" si="6"/>
        <v>1</v>
      </c>
    </row>
    <row r="1396" spans="3:7" x14ac:dyDescent="0.3">
      <c r="C1396" s="83">
        <v>394</v>
      </c>
      <c r="D1396" s="81">
        <v>9.8150000000000013</v>
      </c>
      <c r="E1396" s="81">
        <v>9.7579493276730584</v>
      </c>
      <c r="F1396" s="85">
        <v>5.7050672326942831E-2</v>
      </c>
      <c r="G1396" s="117">
        <f t="shared" si="6"/>
        <v>1</v>
      </c>
    </row>
    <row r="1397" spans="3:7" x14ac:dyDescent="0.3">
      <c r="C1397" s="83">
        <v>395</v>
      </c>
      <c r="D1397" s="81">
        <v>10.02</v>
      </c>
      <c r="E1397" s="81">
        <v>9.8918351525974799</v>
      </c>
      <c r="F1397" s="85">
        <v>0.12816484740251965</v>
      </c>
      <c r="G1397" s="117">
        <f t="shared" si="6"/>
        <v>1</v>
      </c>
    </row>
    <row r="1398" spans="3:7" x14ac:dyDescent="0.3">
      <c r="C1398" s="83">
        <v>396</v>
      </c>
      <c r="D1398" s="81">
        <v>4.335</v>
      </c>
      <c r="E1398" s="81">
        <v>4.1028585168055134</v>
      </c>
      <c r="F1398" s="85">
        <v>0.23214148319448658</v>
      </c>
      <c r="G1398" s="117">
        <f t="shared" si="6"/>
        <v>1</v>
      </c>
    </row>
    <row r="1399" spans="3:7" x14ac:dyDescent="0.3">
      <c r="C1399" s="83">
        <v>397</v>
      </c>
      <c r="D1399" s="81">
        <v>4.335</v>
      </c>
      <c r="E1399" s="81">
        <v>4.1472670042188087</v>
      </c>
      <c r="F1399" s="85">
        <v>0.18773299578119129</v>
      </c>
      <c r="G1399" s="117">
        <f t="shared" si="6"/>
        <v>1</v>
      </c>
    </row>
    <row r="1400" spans="3:7" x14ac:dyDescent="0.3">
      <c r="C1400" s="83">
        <v>398</v>
      </c>
      <c r="D1400" s="81">
        <v>4.2799999999999994</v>
      </c>
      <c r="E1400" s="81">
        <v>4.2541969975924303</v>
      </c>
      <c r="F1400" s="85">
        <v>2.5803002407569053E-2</v>
      </c>
      <c r="G1400" s="117">
        <f t="shared" si="6"/>
        <v>1</v>
      </c>
    </row>
    <row r="1401" spans="3:7" x14ac:dyDescent="0.3">
      <c r="C1401" s="83">
        <v>399</v>
      </c>
      <c r="D1401" s="81">
        <v>4.5950000000000006</v>
      </c>
      <c r="E1401" s="81">
        <v>4.5489898436533576</v>
      </c>
      <c r="F1401" s="85">
        <v>4.6010156346643072E-2</v>
      </c>
      <c r="G1401" s="117">
        <f t="shared" si="6"/>
        <v>1</v>
      </c>
    </row>
    <row r="1402" spans="3:7" x14ac:dyDescent="0.3">
      <c r="C1402" s="83">
        <v>400</v>
      </c>
      <c r="D1402" s="81">
        <v>4.7149999999999999</v>
      </c>
      <c r="E1402" s="81">
        <v>4.767567558417765</v>
      </c>
      <c r="F1402" s="85">
        <v>-5.256755841776517E-2</v>
      </c>
      <c r="G1402" s="117">
        <f t="shared" si="6"/>
        <v>1</v>
      </c>
    </row>
    <row r="1403" spans="3:7" x14ac:dyDescent="0.3">
      <c r="C1403" s="83">
        <v>401</v>
      </c>
      <c r="D1403" s="81">
        <v>5.26</v>
      </c>
      <c r="E1403" s="81">
        <v>5.0519347391075886</v>
      </c>
      <c r="F1403" s="85">
        <v>0.20806526089241117</v>
      </c>
      <c r="G1403" s="117">
        <f t="shared" si="6"/>
        <v>1</v>
      </c>
    </row>
    <row r="1404" spans="3:7" x14ac:dyDescent="0.3">
      <c r="C1404" s="83">
        <v>402</v>
      </c>
      <c r="D1404" s="81">
        <v>5.8450000000000006</v>
      </c>
      <c r="E1404" s="81">
        <v>5.8995841802851778</v>
      </c>
      <c r="F1404" s="85">
        <v>-5.4584180285177197E-2</v>
      </c>
      <c r="G1404" s="117">
        <f t="shared" si="6"/>
        <v>1</v>
      </c>
    </row>
    <row r="1405" spans="3:7" x14ac:dyDescent="0.3">
      <c r="C1405" s="83">
        <v>403</v>
      </c>
      <c r="D1405" s="81">
        <v>6.98</v>
      </c>
      <c r="E1405" s="81">
        <v>6.943034907224102</v>
      </c>
      <c r="F1405" s="85">
        <v>3.6965092775898434E-2</v>
      </c>
      <c r="G1405" s="117">
        <f t="shared" si="6"/>
        <v>1</v>
      </c>
    </row>
    <row r="1406" spans="3:7" x14ac:dyDescent="0.3">
      <c r="C1406" s="83">
        <v>404</v>
      </c>
      <c r="D1406" s="81">
        <v>7.8599999999999994</v>
      </c>
      <c r="E1406" s="81">
        <v>7.9128491674022525</v>
      </c>
      <c r="F1406" s="85">
        <v>-5.2849167402253094E-2</v>
      </c>
      <c r="G1406" s="117">
        <f t="shared" si="6"/>
        <v>1</v>
      </c>
    </row>
    <row r="1407" spans="3:7" x14ac:dyDescent="0.3">
      <c r="C1407" s="83">
        <v>405</v>
      </c>
      <c r="D1407" s="81">
        <v>8.6750000000000007</v>
      </c>
      <c r="E1407" s="81">
        <v>8.6229055525892022</v>
      </c>
      <c r="F1407" s="85">
        <v>5.2094447410798495E-2</v>
      </c>
      <c r="G1407" s="117">
        <f t="shared" si="6"/>
        <v>1</v>
      </c>
    </row>
    <row r="1408" spans="3:7" x14ac:dyDescent="0.3">
      <c r="C1408" s="83">
        <v>406</v>
      </c>
      <c r="D1408" s="81">
        <v>9.27</v>
      </c>
      <c r="E1408" s="81">
        <v>9.0424892232184231</v>
      </c>
      <c r="F1408" s="85">
        <v>0.2275107767815765</v>
      </c>
      <c r="G1408" s="117">
        <f t="shared" si="6"/>
        <v>1</v>
      </c>
    </row>
    <row r="1409" spans="3:7" x14ac:dyDescent="0.3">
      <c r="C1409" s="83">
        <v>407</v>
      </c>
      <c r="D1409" s="81">
        <v>9.23</v>
      </c>
      <c r="E1409" s="81">
        <v>9.47804722362749</v>
      </c>
      <c r="F1409" s="85">
        <v>-0.24804722362748954</v>
      </c>
      <c r="G1409" s="117">
        <f t="shared" si="6"/>
        <v>1</v>
      </c>
    </row>
    <row r="1410" spans="3:7" x14ac:dyDescent="0.3">
      <c r="C1410" s="83">
        <v>408</v>
      </c>
      <c r="D1410" s="81">
        <v>10.225</v>
      </c>
      <c r="E1410" s="81">
        <v>9.9894025180867629</v>
      </c>
      <c r="F1410" s="85">
        <v>0.23559748191323671</v>
      </c>
      <c r="G1410" s="117">
        <f t="shared" si="6"/>
        <v>1</v>
      </c>
    </row>
    <row r="1411" spans="3:7" x14ac:dyDescent="0.3">
      <c r="C1411" s="83">
        <v>409</v>
      </c>
      <c r="D1411" s="81">
        <v>9.3650000000000002</v>
      </c>
      <c r="E1411" s="81">
        <v>9.6486494239959288</v>
      </c>
      <c r="F1411" s="85">
        <v>-0.28364942399592863</v>
      </c>
      <c r="G1411" s="117">
        <f t="shared" si="6"/>
        <v>1</v>
      </c>
    </row>
    <row r="1412" spans="3:7" x14ac:dyDescent="0.3">
      <c r="C1412" s="83">
        <v>410</v>
      </c>
      <c r="D1412" s="81">
        <v>10.335000000000001</v>
      </c>
      <c r="E1412" s="81">
        <v>10.116409407730139</v>
      </c>
      <c r="F1412" s="85">
        <v>0.21859059226986233</v>
      </c>
      <c r="G1412" s="117">
        <f t="shared" si="6"/>
        <v>1</v>
      </c>
    </row>
    <row r="1413" spans="3:7" ht="15" thickBot="1" x14ac:dyDescent="0.35">
      <c r="C1413" s="84">
        <v>411</v>
      </c>
      <c r="D1413" s="82">
        <v>9.33</v>
      </c>
      <c r="E1413" s="82">
        <v>9.8345612306605386</v>
      </c>
      <c r="F1413" s="86">
        <v>-0.50456123066053848</v>
      </c>
      <c r="G1413" s="117">
        <f t="shared" si="6"/>
        <v>1</v>
      </c>
    </row>
    <row r="1414" spans="3:7" ht="15" thickBot="1" x14ac:dyDescent="0.35">
      <c r="C1414" s="133" t="s">
        <v>291</v>
      </c>
      <c r="D1414" s="134"/>
      <c r="E1414" s="134"/>
      <c r="F1414" s="134"/>
      <c r="G1414" s="138"/>
    </row>
    <row r="1415" spans="3:7" x14ac:dyDescent="0.3">
      <c r="C1415" s="80"/>
      <c r="D1415" s="78" t="s">
        <v>270</v>
      </c>
      <c r="E1415" s="78" t="s">
        <v>271</v>
      </c>
      <c r="F1415" s="78" t="s">
        <v>272</v>
      </c>
      <c r="G1415" s="79" t="s">
        <v>273</v>
      </c>
    </row>
    <row r="1416" spans="3:7" x14ac:dyDescent="0.3">
      <c r="C1416" s="60" t="s">
        <v>274</v>
      </c>
      <c r="D1416" s="81">
        <v>-0.72818272867937051</v>
      </c>
      <c r="E1416" s="81">
        <v>-0.57869906433390872</v>
      </c>
      <c r="F1416" s="81">
        <v>-0.65344089650663961</v>
      </c>
      <c r="G1416" s="58">
        <v>4</v>
      </c>
    </row>
    <row r="1417" spans="3:7" x14ac:dyDescent="0.3">
      <c r="C1417" s="60" t="s">
        <v>275</v>
      </c>
      <c r="D1417" s="81">
        <v>-0.57869906433390872</v>
      </c>
      <c r="E1417" s="81">
        <v>-0.42921539998844693</v>
      </c>
      <c r="F1417" s="81">
        <v>-0.50395723216117783</v>
      </c>
      <c r="G1417" s="58">
        <v>7</v>
      </c>
    </row>
    <row r="1418" spans="3:7" x14ac:dyDescent="0.3">
      <c r="C1418" s="60" t="s">
        <v>276</v>
      </c>
      <c r="D1418" s="81">
        <v>-0.42921539998844693</v>
      </c>
      <c r="E1418" s="81">
        <v>-0.27973173564298515</v>
      </c>
      <c r="F1418" s="81">
        <v>-0.35447356781571604</v>
      </c>
      <c r="G1418" s="58">
        <v>24</v>
      </c>
    </row>
    <row r="1419" spans="3:7" x14ac:dyDescent="0.3">
      <c r="C1419" s="60" t="s">
        <v>277</v>
      </c>
      <c r="D1419" s="81">
        <v>-0.27973173564298515</v>
      </c>
      <c r="E1419" s="81">
        <v>-0.13024807129752336</v>
      </c>
      <c r="F1419" s="81">
        <v>-0.20498990347025425</v>
      </c>
      <c r="G1419" s="58">
        <v>45</v>
      </c>
    </row>
    <row r="1420" spans="3:7" x14ac:dyDescent="0.3">
      <c r="C1420" s="60" t="s">
        <v>278</v>
      </c>
      <c r="D1420" s="81">
        <v>-0.13024807129752336</v>
      </c>
      <c r="E1420" s="81">
        <v>1.9235593047938426E-2</v>
      </c>
      <c r="F1420" s="81">
        <v>-5.5506239124792467E-2</v>
      </c>
      <c r="G1420" s="58">
        <v>102</v>
      </c>
    </row>
    <row r="1421" spans="3:7" x14ac:dyDescent="0.3">
      <c r="C1421" s="60" t="s">
        <v>279</v>
      </c>
      <c r="D1421" s="81">
        <v>1.9235593047938426E-2</v>
      </c>
      <c r="E1421" s="81">
        <v>0.16871925739340021</v>
      </c>
      <c r="F1421" s="81">
        <v>9.3977425220669319E-2</v>
      </c>
      <c r="G1421" s="58">
        <v>96</v>
      </c>
    </row>
    <row r="1422" spans="3:7" x14ac:dyDescent="0.3">
      <c r="C1422" s="60" t="s">
        <v>280</v>
      </c>
      <c r="D1422" s="81">
        <v>0.16871925739340021</v>
      </c>
      <c r="E1422" s="81">
        <v>0.318202921738862</v>
      </c>
      <c r="F1422" s="81">
        <v>0.24346108956613111</v>
      </c>
      <c r="G1422" s="58">
        <v>67</v>
      </c>
    </row>
    <row r="1423" spans="3:7" x14ac:dyDescent="0.3">
      <c r="C1423" s="60" t="s">
        <v>281</v>
      </c>
      <c r="D1423" s="81">
        <v>0.318202921738862</v>
      </c>
      <c r="E1423" s="81">
        <v>0.46768658608432379</v>
      </c>
      <c r="F1423" s="81">
        <v>0.39294475391159289</v>
      </c>
      <c r="G1423" s="58">
        <v>37</v>
      </c>
    </row>
    <row r="1424" spans="3:7" x14ac:dyDescent="0.3">
      <c r="C1424" s="60" t="s">
        <v>282</v>
      </c>
      <c r="D1424" s="81">
        <v>0.46768658608432379</v>
      </c>
      <c r="E1424" s="81">
        <v>0.61717025042978557</v>
      </c>
      <c r="F1424" s="81">
        <v>0.54242841825705468</v>
      </c>
      <c r="G1424" s="58">
        <v>15</v>
      </c>
    </row>
    <row r="1425" spans="3:7" ht="15" thickBot="1" x14ac:dyDescent="0.35">
      <c r="C1425" s="61" t="s">
        <v>283</v>
      </c>
      <c r="D1425" s="82">
        <v>0.61717025042978557</v>
      </c>
      <c r="E1425" s="82">
        <v>0.76665391477524736</v>
      </c>
      <c r="F1425" s="82">
        <v>0.69191208260251647</v>
      </c>
      <c r="G1425" s="59">
        <v>14</v>
      </c>
    </row>
    <row r="1426" spans="3:7" ht="15" thickBot="1" x14ac:dyDescent="0.35">
      <c r="C1426" s="133" t="s">
        <v>290</v>
      </c>
      <c r="D1426" s="134"/>
      <c r="E1426" s="134"/>
      <c r="F1426" s="135"/>
    </row>
    <row r="1427" spans="3:7" x14ac:dyDescent="0.3">
      <c r="C1427" s="77" t="s">
        <v>265</v>
      </c>
      <c r="D1427" s="78" t="s">
        <v>266</v>
      </c>
      <c r="E1427" s="78" t="s">
        <v>267</v>
      </c>
      <c r="F1427" s="79" t="s">
        <v>268</v>
      </c>
    </row>
    <row r="1428" spans="3:7" x14ac:dyDescent="0.3">
      <c r="C1428" s="73">
        <v>-0.72818272867937051</v>
      </c>
      <c r="D1428" s="74">
        <v>0</v>
      </c>
      <c r="E1428" s="74">
        <v>-0.72818272867937051</v>
      </c>
      <c r="F1428" s="58">
        <v>0</v>
      </c>
    </row>
    <row r="1429" spans="3:7" x14ac:dyDescent="0.3">
      <c r="C1429" s="73">
        <v>-0.72818272867937051</v>
      </c>
      <c r="D1429" s="74">
        <f>$G$1416</f>
        <v>4</v>
      </c>
      <c r="E1429" s="74">
        <v>-0.72818272867937051</v>
      </c>
      <c r="F1429" s="58">
        <f>$G$1416</f>
        <v>4</v>
      </c>
    </row>
    <row r="1430" spans="3:7" x14ac:dyDescent="0.3">
      <c r="C1430" s="73">
        <v>-0.57869906433390872</v>
      </c>
      <c r="D1430" s="74">
        <f>$G$1416</f>
        <v>4</v>
      </c>
      <c r="E1430" s="74">
        <v>-0.72519305539246126</v>
      </c>
      <c r="F1430" s="58">
        <f>$G$1416</f>
        <v>4</v>
      </c>
    </row>
    <row r="1431" spans="3:7" x14ac:dyDescent="0.3">
      <c r="C1431" s="73">
        <v>-0.57869906433390872</v>
      </c>
      <c r="D1431" s="74">
        <v>0</v>
      </c>
      <c r="E1431" s="74">
        <v>-0.72519305539246126</v>
      </c>
      <c r="F1431" s="58">
        <v>0</v>
      </c>
    </row>
    <row r="1432" spans="3:7" x14ac:dyDescent="0.3">
      <c r="C1432" s="73">
        <v>-0.57869906433390872</v>
      </c>
      <c r="D1432" s="74">
        <f>$G$1417</f>
        <v>7</v>
      </c>
      <c r="E1432" s="74">
        <v>-0.72220338210555202</v>
      </c>
      <c r="F1432" s="58">
        <v>0</v>
      </c>
    </row>
    <row r="1433" spans="3:7" x14ac:dyDescent="0.3">
      <c r="C1433" s="73">
        <v>-0.42921539998844693</v>
      </c>
      <c r="D1433" s="74">
        <f>$G$1417</f>
        <v>7</v>
      </c>
      <c r="E1433" s="74">
        <v>-0.72220338210555202</v>
      </c>
      <c r="F1433" s="58">
        <f>$G$1416</f>
        <v>4</v>
      </c>
    </row>
    <row r="1434" spans="3:7" x14ac:dyDescent="0.3">
      <c r="C1434" s="73">
        <v>-0.42921539998844693</v>
      </c>
      <c r="D1434" s="74">
        <v>0</v>
      </c>
      <c r="E1434" s="74">
        <v>-0.71921370881864277</v>
      </c>
      <c r="F1434" s="58">
        <f>$G$1416</f>
        <v>4</v>
      </c>
    </row>
    <row r="1435" spans="3:7" x14ac:dyDescent="0.3">
      <c r="C1435" s="73">
        <v>-0.42921539998844693</v>
      </c>
      <c r="D1435" s="74">
        <f>$G$1418</f>
        <v>24</v>
      </c>
      <c r="E1435" s="74">
        <v>-0.71921370881864277</v>
      </c>
      <c r="F1435" s="58">
        <v>0</v>
      </c>
    </row>
    <row r="1436" spans="3:7" x14ac:dyDescent="0.3">
      <c r="C1436" s="73">
        <v>-0.27973173564298515</v>
      </c>
      <c r="D1436" s="74">
        <f>$G$1418</f>
        <v>24</v>
      </c>
      <c r="E1436" s="74">
        <v>-0.71622403553173353</v>
      </c>
      <c r="F1436" s="58">
        <v>0</v>
      </c>
    </row>
    <row r="1437" spans="3:7" x14ac:dyDescent="0.3">
      <c r="C1437" s="73">
        <v>-0.27973173564298515</v>
      </c>
      <c r="D1437" s="74">
        <v>0</v>
      </c>
      <c r="E1437" s="74">
        <v>-0.71622403553173353</v>
      </c>
      <c r="F1437" s="58">
        <f>$G$1416</f>
        <v>4</v>
      </c>
    </row>
    <row r="1438" spans="3:7" x14ac:dyDescent="0.3">
      <c r="C1438" s="73">
        <v>-0.27973173564298515</v>
      </c>
      <c r="D1438" s="74">
        <f>$G$1419</f>
        <v>45</v>
      </c>
      <c r="E1438" s="74">
        <v>-0.71323436224482428</v>
      </c>
      <c r="F1438" s="58">
        <f>$G$1416</f>
        <v>4</v>
      </c>
    </row>
    <row r="1439" spans="3:7" x14ac:dyDescent="0.3">
      <c r="C1439" s="73">
        <v>-0.13024807129752336</v>
      </c>
      <c r="D1439" s="74">
        <f>$G$1419</f>
        <v>45</v>
      </c>
      <c r="E1439" s="74">
        <v>-0.71323436224482428</v>
      </c>
      <c r="F1439" s="58">
        <v>0</v>
      </c>
    </row>
    <row r="1440" spans="3:7" x14ac:dyDescent="0.3">
      <c r="C1440" s="73">
        <v>-0.13024807129752336</v>
      </c>
      <c r="D1440" s="74">
        <v>0</v>
      </c>
      <c r="E1440" s="74">
        <v>-0.71024468895791504</v>
      </c>
      <c r="F1440" s="58">
        <v>0</v>
      </c>
    </row>
    <row r="1441" spans="3:6" x14ac:dyDescent="0.3">
      <c r="C1441" s="73">
        <v>-0.13024807129752336</v>
      </c>
      <c r="D1441" s="74">
        <f>$G$1420</f>
        <v>102</v>
      </c>
      <c r="E1441" s="74">
        <v>-0.71024468895791504</v>
      </c>
      <c r="F1441" s="58">
        <f>$G$1416</f>
        <v>4</v>
      </c>
    </row>
    <row r="1442" spans="3:6" x14ac:dyDescent="0.3">
      <c r="C1442" s="73">
        <v>1.9235593047938426E-2</v>
      </c>
      <c r="D1442" s="74">
        <f>$G$1420</f>
        <v>102</v>
      </c>
      <c r="E1442" s="74">
        <v>-0.7072550156710059</v>
      </c>
      <c r="F1442" s="58">
        <f>$G$1416</f>
        <v>4</v>
      </c>
    </row>
    <row r="1443" spans="3:6" x14ac:dyDescent="0.3">
      <c r="C1443" s="73">
        <v>1.9235593047938426E-2</v>
      </c>
      <c r="D1443" s="74">
        <v>0</v>
      </c>
      <c r="E1443" s="74">
        <v>-0.7072550156710059</v>
      </c>
      <c r="F1443" s="58">
        <v>0</v>
      </c>
    </row>
    <row r="1444" spans="3:6" x14ac:dyDescent="0.3">
      <c r="C1444" s="73">
        <v>1.9235593047938426E-2</v>
      </c>
      <c r="D1444" s="74">
        <f>$G$1421</f>
        <v>96</v>
      </c>
      <c r="E1444" s="74">
        <v>-0.70426534238409666</v>
      </c>
      <c r="F1444" s="58">
        <v>0</v>
      </c>
    </row>
    <row r="1445" spans="3:6" x14ac:dyDescent="0.3">
      <c r="C1445" s="73">
        <v>0.16871925739340021</v>
      </c>
      <c r="D1445" s="74">
        <f>$G$1421</f>
        <v>96</v>
      </c>
      <c r="E1445" s="74">
        <v>-0.70426534238409666</v>
      </c>
      <c r="F1445" s="58">
        <f>$G$1416</f>
        <v>4</v>
      </c>
    </row>
    <row r="1446" spans="3:6" x14ac:dyDescent="0.3">
      <c r="C1446" s="73">
        <v>0.16871925739340021</v>
      </c>
      <c r="D1446" s="74">
        <v>0</v>
      </c>
      <c r="E1446" s="74">
        <v>-0.70127566909718742</v>
      </c>
      <c r="F1446" s="58">
        <f>$G$1416</f>
        <v>4</v>
      </c>
    </row>
    <row r="1447" spans="3:6" x14ac:dyDescent="0.3">
      <c r="C1447" s="73">
        <v>0.16871925739340021</v>
      </c>
      <c r="D1447" s="74">
        <f>$G$1422</f>
        <v>67</v>
      </c>
      <c r="E1447" s="74">
        <v>-0.70127566909718742</v>
      </c>
      <c r="F1447" s="58">
        <v>0</v>
      </c>
    </row>
    <row r="1448" spans="3:6" x14ac:dyDescent="0.3">
      <c r="C1448" s="73">
        <v>0.318202921738862</v>
      </c>
      <c r="D1448" s="74">
        <f>$G$1422</f>
        <v>67</v>
      </c>
      <c r="E1448" s="74">
        <v>-0.69828599581027817</v>
      </c>
      <c r="F1448" s="58">
        <v>0</v>
      </c>
    </row>
    <row r="1449" spans="3:6" x14ac:dyDescent="0.3">
      <c r="C1449" s="73">
        <v>0.318202921738862</v>
      </c>
      <c r="D1449" s="74">
        <v>0</v>
      </c>
      <c r="E1449" s="74">
        <v>-0.69828599581027817</v>
      </c>
      <c r="F1449" s="58">
        <f>$G$1416</f>
        <v>4</v>
      </c>
    </row>
    <row r="1450" spans="3:6" x14ac:dyDescent="0.3">
      <c r="C1450" s="73">
        <v>0.318202921738862</v>
      </c>
      <c r="D1450" s="74">
        <f>$G$1423</f>
        <v>37</v>
      </c>
      <c r="E1450" s="74">
        <v>-0.69529632252336893</v>
      </c>
      <c r="F1450" s="58">
        <f>$G$1416</f>
        <v>4</v>
      </c>
    </row>
    <row r="1451" spans="3:6" x14ac:dyDescent="0.3">
      <c r="C1451" s="73">
        <v>0.46768658608432379</v>
      </c>
      <c r="D1451" s="74">
        <f>$G$1423</f>
        <v>37</v>
      </c>
      <c r="E1451" s="74">
        <v>-0.69529632252336893</v>
      </c>
      <c r="F1451" s="58">
        <v>0</v>
      </c>
    </row>
    <row r="1452" spans="3:6" x14ac:dyDescent="0.3">
      <c r="C1452" s="73">
        <v>0.46768658608432379</v>
      </c>
      <c r="D1452" s="74">
        <v>0</v>
      </c>
      <c r="E1452" s="74">
        <v>-0.69230664923645968</v>
      </c>
      <c r="F1452" s="58">
        <v>0</v>
      </c>
    </row>
    <row r="1453" spans="3:6" x14ac:dyDescent="0.3">
      <c r="C1453" s="73">
        <v>0.46768658608432379</v>
      </c>
      <c r="D1453" s="74">
        <f>$G$1424</f>
        <v>15</v>
      </c>
      <c r="E1453" s="74">
        <v>-0.69230664923645968</v>
      </c>
      <c r="F1453" s="58">
        <f>$G$1416</f>
        <v>4</v>
      </c>
    </row>
    <row r="1454" spans="3:6" x14ac:dyDescent="0.3">
      <c r="C1454" s="73">
        <v>0.61717025042978557</v>
      </c>
      <c r="D1454" s="74">
        <f>$G$1424</f>
        <v>15</v>
      </c>
      <c r="E1454" s="74">
        <v>-0.68931697594955044</v>
      </c>
      <c r="F1454" s="58">
        <f>$G$1416</f>
        <v>4</v>
      </c>
    </row>
    <row r="1455" spans="3:6" x14ac:dyDescent="0.3">
      <c r="C1455" s="73">
        <v>0.61717025042978557</v>
      </c>
      <c r="D1455" s="74">
        <v>0</v>
      </c>
      <c r="E1455" s="74">
        <v>-0.68931697594955044</v>
      </c>
      <c r="F1455" s="58">
        <v>0</v>
      </c>
    </row>
    <row r="1456" spans="3:6" x14ac:dyDescent="0.3">
      <c r="C1456" s="73">
        <v>0.61717025042978557</v>
      </c>
      <c r="D1456" s="74">
        <f>$G$1425</f>
        <v>14</v>
      </c>
      <c r="E1456" s="74">
        <v>-0.68632730266264119</v>
      </c>
      <c r="F1456" s="58">
        <v>0</v>
      </c>
    </row>
    <row r="1457" spans="3:6" x14ac:dyDescent="0.3">
      <c r="C1457" s="73">
        <v>0.76665391477524736</v>
      </c>
      <c r="D1457" s="74">
        <f>$G$1425</f>
        <v>14</v>
      </c>
      <c r="E1457" s="74">
        <v>-0.68632730266264119</v>
      </c>
      <c r="F1457" s="58">
        <f>$G$1416</f>
        <v>4</v>
      </c>
    </row>
    <row r="1458" spans="3:6" x14ac:dyDescent="0.3">
      <c r="C1458" s="73">
        <v>0.76665391477524736</v>
      </c>
      <c r="D1458" s="74">
        <v>0</v>
      </c>
      <c r="E1458" s="74">
        <v>-0.68333762937573195</v>
      </c>
      <c r="F1458" s="58">
        <f>$G$1416</f>
        <v>4</v>
      </c>
    </row>
    <row r="1459" spans="3:6" x14ac:dyDescent="0.3">
      <c r="C1459" s="73"/>
      <c r="D1459" s="74"/>
      <c r="E1459" s="74">
        <v>-0.68333762937573195</v>
      </c>
      <c r="F1459" s="58">
        <v>0</v>
      </c>
    </row>
    <row r="1460" spans="3:6" x14ac:dyDescent="0.3">
      <c r="C1460" s="73"/>
      <c r="D1460" s="74"/>
      <c r="E1460" s="74">
        <v>-0.6803479560888227</v>
      </c>
      <c r="F1460" s="58">
        <v>0</v>
      </c>
    </row>
    <row r="1461" spans="3:6" x14ac:dyDescent="0.3">
      <c r="C1461" s="73"/>
      <c r="D1461" s="74"/>
      <c r="E1461" s="74">
        <v>-0.6803479560888227</v>
      </c>
      <c r="F1461" s="58">
        <f>$G$1416</f>
        <v>4</v>
      </c>
    </row>
    <row r="1462" spans="3:6" x14ac:dyDescent="0.3">
      <c r="C1462" s="73"/>
      <c r="D1462" s="74"/>
      <c r="E1462" s="74">
        <v>-0.67735828280191346</v>
      </c>
      <c r="F1462" s="58">
        <f>$G$1416</f>
        <v>4</v>
      </c>
    </row>
    <row r="1463" spans="3:6" x14ac:dyDescent="0.3">
      <c r="C1463" s="73"/>
      <c r="D1463" s="74"/>
      <c r="E1463" s="74">
        <v>-0.67735828280191346</v>
      </c>
      <c r="F1463" s="58">
        <v>0</v>
      </c>
    </row>
    <row r="1464" spans="3:6" x14ac:dyDescent="0.3">
      <c r="C1464" s="73"/>
      <c r="D1464" s="74"/>
      <c r="E1464" s="74">
        <v>-0.67436860951500421</v>
      </c>
      <c r="F1464" s="58">
        <v>0</v>
      </c>
    </row>
    <row r="1465" spans="3:6" x14ac:dyDescent="0.3">
      <c r="C1465" s="73"/>
      <c r="D1465" s="74"/>
      <c r="E1465" s="74">
        <v>-0.67436860951500421</v>
      </c>
      <c r="F1465" s="58">
        <f>$G$1416</f>
        <v>4</v>
      </c>
    </row>
    <row r="1466" spans="3:6" x14ac:dyDescent="0.3">
      <c r="C1466" s="73"/>
      <c r="D1466" s="74"/>
      <c r="E1466" s="74">
        <v>-0.67137893622809497</v>
      </c>
      <c r="F1466" s="58">
        <f>$G$1416</f>
        <v>4</v>
      </c>
    </row>
    <row r="1467" spans="3:6" x14ac:dyDescent="0.3">
      <c r="C1467" s="73"/>
      <c r="D1467" s="74"/>
      <c r="E1467" s="74">
        <v>-0.67137893622809497</v>
      </c>
      <c r="F1467" s="58">
        <v>0</v>
      </c>
    </row>
    <row r="1468" spans="3:6" x14ac:dyDescent="0.3">
      <c r="C1468" s="73"/>
      <c r="D1468" s="74"/>
      <c r="E1468" s="74">
        <v>-0.66838926294118584</v>
      </c>
      <c r="F1468" s="58">
        <v>0</v>
      </c>
    </row>
    <row r="1469" spans="3:6" x14ac:dyDescent="0.3">
      <c r="C1469" s="73"/>
      <c r="D1469" s="74"/>
      <c r="E1469" s="74">
        <v>-0.66838926294118584</v>
      </c>
      <c r="F1469" s="58">
        <f>$G$1416</f>
        <v>4</v>
      </c>
    </row>
    <row r="1470" spans="3:6" x14ac:dyDescent="0.3">
      <c r="C1470" s="73"/>
      <c r="D1470" s="74"/>
      <c r="E1470" s="74">
        <v>-0.66539958965427659</v>
      </c>
      <c r="F1470" s="58">
        <f>$G$1416</f>
        <v>4</v>
      </c>
    </row>
    <row r="1471" spans="3:6" x14ac:dyDescent="0.3">
      <c r="C1471" s="73"/>
      <c r="D1471" s="74"/>
      <c r="E1471" s="74">
        <v>-0.66539958965427659</v>
      </c>
      <c r="F1471" s="58">
        <v>0</v>
      </c>
    </row>
    <row r="1472" spans="3:6" x14ac:dyDescent="0.3">
      <c r="C1472" s="73"/>
      <c r="D1472" s="74"/>
      <c r="E1472" s="74">
        <v>-0.66240991636736735</v>
      </c>
      <c r="F1472" s="58">
        <v>0</v>
      </c>
    </row>
    <row r="1473" spans="3:6" x14ac:dyDescent="0.3">
      <c r="C1473" s="73"/>
      <c r="D1473" s="74"/>
      <c r="E1473" s="74">
        <v>-0.66240991636736735</v>
      </c>
      <c r="F1473" s="58">
        <f>$G$1416</f>
        <v>4</v>
      </c>
    </row>
    <row r="1474" spans="3:6" x14ac:dyDescent="0.3">
      <c r="C1474" s="73"/>
      <c r="D1474" s="74"/>
      <c r="E1474" s="74">
        <v>-0.6594202430804581</v>
      </c>
      <c r="F1474" s="58">
        <f>$G$1416</f>
        <v>4</v>
      </c>
    </row>
    <row r="1475" spans="3:6" x14ac:dyDescent="0.3">
      <c r="C1475" s="73"/>
      <c r="D1475" s="74"/>
      <c r="E1475" s="74">
        <v>-0.6594202430804581</v>
      </c>
      <c r="F1475" s="58">
        <v>0</v>
      </c>
    </row>
    <row r="1476" spans="3:6" x14ac:dyDescent="0.3">
      <c r="C1476" s="73"/>
      <c r="D1476" s="74"/>
      <c r="E1476" s="74">
        <v>-0.65643056979354886</v>
      </c>
      <c r="F1476" s="58">
        <v>0</v>
      </c>
    </row>
    <row r="1477" spans="3:6" x14ac:dyDescent="0.3">
      <c r="C1477" s="73"/>
      <c r="D1477" s="74"/>
      <c r="E1477" s="74">
        <v>-0.65643056979354886</v>
      </c>
      <c r="F1477" s="58">
        <f>$G$1416</f>
        <v>4</v>
      </c>
    </row>
    <row r="1478" spans="3:6" x14ac:dyDescent="0.3">
      <c r="C1478" s="73"/>
      <c r="D1478" s="74"/>
      <c r="E1478" s="74">
        <v>-0.65344089650663961</v>
      </c>
      <c r="F1478" s="58">
        <f>$G$1416</f>
        <v>4</v>
      </c>
    </row>
    <row r="1479" spans="3:6" x14ac:dyDescent="0.3">
      <c r="C1479" s="73"/>
      <c r="D1479" s="74"/>
      <c r="E1479" s="74">
        <v>-0.65344089650663961</v>
      </c>
      <c r="F1479" s="58">
        <v>0</v>
      </c>
    </row>
    <row r="1480" spans="3:6" x14ac:dyDescent="0.3">
      <c r="C1480" s="73"/>
      <c r="D1480" s="74"/>
      <c r="E1480" s="74">
        <v>-0.65045122321973037</v>
      </c>
      <c r="F1480" s="58">
        <v>0</v>
      </c>
    </row>
    <row r="1481" spans="3:6" x14ac:dyDescent="0.3">
      <c r="C1481" s="73"/>
      <c r="D1481" s="74"/>
      <c r="E1481" s="74">
        <v>-0.65045122321973037</v>
      </c>
      <c r="F1481" s="58">
        <f>$G$1416</f>
        <v>4</v>
      </c>
    </row>
    <row r="1482" spans="3:6" x14ac:dyDescent="0.3">
      <c r="C1482" s="73"/>
      <c r="D1482" s="74"/>
      <c r="E1482" s="74">
        <v>-0.64746154993282112</v>
      </c>
      <c r="F1482" s="58">
        <f>$G$1416</f>
        <v>4</v>
      </c>
    </row>
    <row r="1483" spans="3:6" x14ac:dyDescent="0.3">
      <c r="C1483" s="73"/>
      <c r="D1483" s="74"/>
      <c r="E1483" s="74">
        <v>-0.64746154993282112</v>
      </c>
      <c r="F1483" s="58">
        <v>0</v>
      </c>
    </row>
    <row r="1484" spans="3:6" x14ac:dyDescent="0.3">
      <c r="C1484" s="73"/>
      <c r="D1484" s="74"/>
      <c r="E1484" s="74">
        <v>-0.64447187664591188</v>
      </c>
      <c r="F1484" s="58">
        <v>0</v>
      </c>
    </row>
    <row r="1485" spans="3:6" x14ac:dyDescent="0.3">
      <c r="C1485" s="73"/>
      <c r="D1485" s="74"/>
      <c r="E1485" s="74">
        <v>-0.64447187664591188</v>
      </c>
      <c r="F1485" s="58">
        <f>$G$1416</f>
        <v>4</v>
      </c>
    </row>
    <row r="1486" spans="3:6" x14ac:dyDescent="0.3">
      <c r="C1486" s="73"/>
      <c r="D1486" s="74"/>
      <c r="E1486" s="74">
        <v>-0.64148220335900263</v>
      </c>
      <c r="F1486" s="58">
        <f>$G$1416</f>
        <v>4</v>
      </c>
    </row>
    <row r="1487" spans="3:6" x14ac:dyDescent="0.3">
      <c r="C1487" s="73"/>
      <c r="D1487" s="74"/>
      <c r="E1487" s="74">
        <v>-0.64148220335900263</v>
      </c>
      <c r="F1487" s="58">
        <v>0</v>
      </c>
    </row>
    <row r="1488" spans="3:6" x14ac:dyDescent="0.3">
      <c r="C1488" s="73"/>
      <c r="D1488" s="74"/>
      <c r="E1488" s="74">
        <v>-0.63849253007209339</v>
      </c>
      <c r="F1488" s="58">
        <v>0</v>
      </c>
    </row>
    <row r="1489" spans="3:6" x14ac:dyDescent="0.3">
      <c r="C1489" s="73"/>
      <c r="D1489" s="74"/>
      <c r="E1489" s="74">
        <v>-0.63849253007209339</v>
      </c>
      <c r="F1489" s="58">
        <f>$G$1416</f>
        <v>4</v>
      </c>
    </row>
    <row r="1490" spans="3:6" x14ac:dyDescent="0.3">
      <c r="C1490" s="73"/>
      <c r="D1490" s="74"/>
      <c r="E1490" s="74">
        <v>-0.63550285678518414</v>
      </c>
      <c r="F1490" s="58">
        <f>$G$1416</f>
        <v>4</v>
      </c>
    </row>
    <row r="1491" spans="3:6" x14ac:dyDescent="0.3">
      <c r="C1491" s="73"/>
      <c r="D1491" s="74"/>
      <c r="E1491" s="74">
        <v>-0.63550285678518414</v>
      </c>
      <c r="F1491" s="58">
        <v>0</v>
      </c>
    </row>
    <row r="1492" spans="3:6" x14ac:dyDescent="0.3">
      <c r="C1492" s="73"/>
      <c r="D1492" s="74"/>
      <c r="E1492" s="74">
        <v>-0.6325131834982749</v>
      </c>
      <c r="F1492" s="58">
        <v>0</v>
      </c>
    </row>
    <row r="1493" spans="3:6" x14ac:dyDescent="0.3">
      <c r="C1493" s="73"/>
      <c r="D1493" s="74"/>
      <c r="E1493" s="74">
        <v>-0.6325131834982749</v>
      </c>
      <c r="F1493" s="58">
        <f>$G$1416</f>
        <v>4</v>
      </c>
    </row>
    <row r="1494" spans="3:6" x14ac:dyDescent="0.3">
      <c r="C1494" s="73"/>
      <c r="D1494" s="74"/>
      <c r="E1494" s="74">
        <v>-0.62952351021136577</v>
      </c>
      <c r="F1494" s="58">
        <f>$G$1416</f>
        <v>4</v>
      </c>
    </row>
    <row r="1495" spans="3:6" x14ac:dyDescent="0.3">
      <c r="C1495" s="73"/>
      <c r="D1495" s="74"/>
      <c r="E1495" s="74">
        <v>-0.62952351021136577</v>
      </c>
      <c r="F1495" s="58">
        <v>0</v>
      </c>
    </row>
    <row r="1496" spans="3:6" x14ac:dyDescent="0.3">
      <c r="C1496" s="73"/>
      <c r="D1496" s="74"/>
      <c r="E1496" s="74">
        <v>-0.62653383692445652</v>
      </c>
      <c r="F1496" s="58">
        <v>0</v>
      </c>
    </row>
    <row r="1497" spans="3:6" x14ac:dyDescent="0.3">
      <c r="C1497" s="73"/>
      <c r="D1497" s="74"/>
      <c r="E1497" s="74">
        <v>-0.62653383692445652</v>
      </c>
      <c r="F1497" s="58">
        <f>$G$1416</f>
        <v>4</v>
      </c>
    </row>
    <row r="1498" spans="3:6" x14ac:dyDescent="0.3">
      <c r="C1498" s="73"/>
      <c r="D1498" s="74"/>
      <c r="E1498" s="74">
        <v>-0.62354416363754728</v>
      </c>
      <c r="F1498" s="58">
        <f>$G$1416</f>
        <v>4</v>
      </c>
    </row>
    <row r="1499" spans="3:6" x14ac:dyDescent="0.3">
      <c r="C1499" s="73"/>
      <c r="D1499" s="74"/>
      <c r="E1499" s="74">
        <v>-0.62354416363754728</v>
      </c>
      <c r="F1499" s="58">
        <v>0</v>
      </c>
    </row>
    <row r="1500" spans="3:6" x14ac:dyDescent="0.3">
      <c r="C1500" s="73"/>
      <c r="D1500" s="74"/>
      <c r="E1500" s="74">
        <v>-0.62055449035063803</v>
      </c>
      <c r="F1500" s="58">
        <v>0</v>
      </c>
    </row>
    <row r="1501" spans="3:6" x14ac:dyDescent="0.3">
      <c r="C1501" s="73"/>
      <c r="D1501" s="74"/>
      <c r="E1501" s="74">
        <v>-0.62055449035063803</v>
      </c>
      <c r="F1501" s="58">
        <f>$G$1416</f>
        <v>4</v>
      </c>
    </row>
    <row r="1502" spans="3:6" x14ac:dyDescent="0.3">
      <c r="C1502" s="73"/>
      <c r="D1502" s="74"/>
      <c r="E1502" s="74">
        <v>-0.61756481706372879</v>
      </c>
      <c r="F1502" s="58">
        <f>$G$1416</f>
        <v>4</v>
      </c>
    </row>
    <row r="1503" spans="3:6" x14ac:dyDescent="0.3">
      <c r="C1503" s="73"/>
      <c r="D1503" s="74"/>
      <c r="E1503" s="74">
        <v>-0.61756481706372879</v>
      </c>
      <c r="F1503" s="58">
        <v>0</v>
      </c>
    </row>
    <row r="1504" spans="3:6" x14ac:dyDescent="0.3">
      <c r="C1504" s="73"/>
      <c r="D1504" s="74"/>
      <c r="E1504" s="74">
        <v>-0.61457514377681954</v>
      </c>
      <c r="F1504" s="58">
        <v>0</v>
      </c>
    </row>
    <row r="1505" spans="3:6" x14ac:dyDescent="0.3">
      <c r="C1505" s="73"/>
      <c r="D1505" s="74"/>
      <c r="E1505" s="74">
        <v>-0.61457514377681954</v>
      </c>
      <c r="F1505" s="58">
        <f>$G$1416</f>
        <v>4</v>
      </c>
    </row>
    <row r="1506" spans="3:6" x14ac:dyDescent="0.3">
      <c r="C1506" s="73"/>
      <c r="D1506" s="74"/>
      <c r="E1506" s="74">
        <v>-0.6115854704899103</v>
      </c>
      <c r="F1506" s="58">
        <f>$G$1416</f>
        <v>4</v>
      </c>
    </row>
    <row r="1507" spans="3:6" x14ac:dyDescent="0.3">
      <c r="C1507" s="73"/>
      <c r="D1507" s="74"/>
      <c r="E1507" s="74">
        <v>-0.6115854704899103</v>
      </c>
      <c r="F1507" s="58">
        <v>0</v>
      </c>
    </row>
    <row r="1508" spans="3:6" x14ac:dyDescent="0.3">
      <c r="C1508" s="73"/>
      <c r="D1508" s="74"/>
      <c r="E1508" s="74">
        <v>-0.60859579720300105</v>
      </c>
      <c r="F1508" s="58">
        <v>0</v>
      </c>
    </row>
    <row r="1509" spans="3:6" x14ac:dyDescent="0.3">
      <c r="C1509" s="73"/>
      <c r="D1509" s="74"/>
      <c r="E1509" s="74">
        <v>-0.60859579720300105</v>
      </c>
      <c r="F1509" s="58">
        <f>$G$1416</f>
        <v>4</v>
      </c>
    </row>
    <row r="1510" spans="3:6" x14ac:dyDescent="0.3">
      <c r="C1510" s="73"/>
      <c r="D1510" s="74"/>
      <c r="E1510" s="74">
        <v>-0.60560612391609181</v>
      </c>
      <c r="F1510" s="58">
        <f>$G$1416</f>
        <v>4</v>
      </c>
    </row>
    <row r="1511" spans="3:6" x14ac:dyDescent="0.3">
      <c r="C1511" s="73"/>
      <c r="D1511" s="74"/>
      <c r="E1511" s="74">
        <v>-0.60560612391609181</v>
      </c>
      <c r="F1511" s="58">
        <v>0</v>
      </c>
    </row>
    <row r="1512" spans="3:6" x14ac:dyDescent="0.3">
      <c r="C1512" s="73"/>
      <c r="D1512" s="74"/>
      <c r="E1512" s="74">
        <v>-0.60261645062918257</v>
      </c>
      <c r="F1512" s="58">
        <v>0</v>
      </c>
    </row>
    <row r="1513" spans="3:6" x14ac:dyDescent="0.3">
      <c r="C1513" s="73"/>
      <c r="D1513" s="74"/>
      <c r="E1513" s="74">
        <v>-0.60261645062918257</v>
      </c>
      <c r="F1513" s="58">
        <f>$G$1416</f>
        <v>4</v>
      </c>
    </row>
    <row r="1514" spans="3:6" x14ac:dyDescent="0.3">
      <c r="C1514" s="73"/>
      <c r="D1514" s="74"/>
      <c r="E1514" s="74">
        <v>-0.59962677734227332</v>
      </c>
      <c r="F1514" s="58">
        <f>$G$1416</f>
        <v>4</v>
      </c>
    </row>
    <row r="1515" spans="3:6" x14ac:dyDescent="0.3">
      <c r="C1515" s="73"/>
      <c r="D1515" s="74"/>
      <c r="E1515" s="74">
        <v>-0.59962677734227332</v>
      </c>
      <c r="F1515" s="58">
        <v>0</v>
      </c>
    </row>
    <row r="1516" spans="3:6" x14ac:dyDescent="0.3">
      <c r="C1516" s="73"/>
      <c r="D1516" s="74"/>
      <c r="E1516" s="74">
        <v>-0.59663710405536408</v>
      </c>
      <c r="F1516" s="58">
        <v>0</v>
      </c>
    </row>
    <row r="1517" spans="3:6" x14ac:dyDescent="0.3">
      <c r="C1517" s="73"/>
      <c r="D1517" s="74"/>
      <c r="E1517" s="74">
        <v>-0.59663710405536408</v>
      </c>
      <c r="F1517" s="58">
        <f>$G$1416</f>
        <v>4</v>
      </c>
    </row>
    <row r="1518" spans="3:6" x14ac:dyDescent="0.3">
      <c r="C1518" s="73"/>
      <c r="D1518" s="74"/>
      <c r="E1518" s="74">
        <v>-0.59364743076845494</v>
      </c>
      <c r="F1518" s="58">
        <f>$G$1416</f>
        <v>4</v>
      </c>
    </row>
    <row r="1519" spans="3:6" x14ac:dyDescent="0.3">
      <c r="C1519" s="73"/>
      <c r="D1519" s="74"/>
      <c r="E1519" s="74">
        <v>-0.59364743076845494</v>
      </c>
      <c r="F1519" s="58">
        <v>0</v>
      </c>
    </row>
    <row r="1520" spans="3:6" x14ac:dyDescent="0.3">
      <c r="C1520" s="73"/>
      <c r="D1520" s="74"/>
      <c r="E1520" s="74">
        <v>-0.5906577574815457</v>
      </c>
      <c r="F1520" s="58">
        <v>0</v>
      </c>
    </row>
    <row r="1521" spans="3:6" x14ac:dyDescent="0.3">
      <c r="C1521" s="73"/>
      <c r="D1521" s="74"/>
      <c r="E1521" s="74">
        <v>-0.5906577574815457</v>
      </c>
      <c r="F1521" s="58">
        <f>$G$1416</f>
        <v>4</v>
      </c>
    </row>
    <row r="1522" spans="3:6" x14ac:dyDescent="0.3">
      <c r="C1522" s="73"/>
      <c r="D1522" s="74"/>
      <c r="E1522" s="74">
        <v>-0.58766808419463645</v>
      </c>
      <c r="F1522" s="58">
        <f>$G$1416</f>
        <v>4</v>
      </c>
    </row>
    <row r="1523" spans="3:6" x14ac:dyDescent="0.3">
      <c r="C1523" s="73"/>
      <c r="D1523" s="74"/>
      <c r="E1523" s="74">
        <v>-0.58766808419463645</v>
      </c>
      <c r="F1523" s="58">
        <v>0</v>
      </c>
    </row>
    <row r="1524" spans="3:6" x14ac:dyDescent="0.3">
      <c r="C1524" s="73"/>
      <c r="D1524" s="74"/>
      <c r="E1524" s="74">
        <v>-0.58467841090772721</v>
      </c>
      <c r="F1524" s="58">
        <v>0</v>
      </c>
    </row>
    <row r="1525" spans="3:6" x14ac:dyDescent="0.3">
      <c r="C1525" s="73"/>
      <c r="D1525" s="74"/>
      <c r="E1525" s="74">
        <v>-0.58467841090772721</v>
      </c>
      <c r="F1525" s="58">
        <f>$G$1416</f>
        <v>4</v>
      </c>
    </row>
    <row r="1526" spans="3:6" x14ac:dyDescent="0.3">
      <c r="C1526" s="73"/>
      <c r="D1526" s="74"/>
      <c r="E1526" s="74">
        <v>-0.58168873762081796</v>
      </c>
      <c r="F1526" s="58">
        <f>$G$1416</f>
        <v>4</v>
      </c>
    </row>
    <row r="1527" spans="3:6" x14ac:dyDescent="0.3">
      <c r="C1527" s="73"/>
      <c r="D1527" s="74"/>
      <c r="E1527" s="74">
        <v>-0.58168873762081796</v>
      </c>
      <c r="F1527" s="58">
        <v>0</v>
      </c>
    </row>
    <row r="1528" spans="3:6" x14ac:dyDescent="0.3">
      <c r="C1528" s="73"/>
      <c r="D1528" s="74"/>
      <c r="E1528" s="74">
        <v>-0.57869906433390872</v>
      </c>
      <c r="F1528" s="58">
        <v>0</v>
      </c>
    </row>
    <row r="1529" spans="3:6" x14ac:dyDescent="0.3">
      <c r="C1529" s="73"/>
      <c r="D1529" s="74"/>
      <c r="E1529" s="74">
        <v>-0.57869906433390872</v>
      </c>
      <c r="F1529" s="58">
        <f>$G$1416</f>
        <v>4</v>
      </c>
    </row>
    <row r="1530" spans="3:6" x14ac:dyDescent="0.3">
      <c r="C1530" s="73"/>
      <c r="D1530" s="74"/>
      <c r="E1530" s="74">
        <v>-0.57869906433390872</v>
      </c>
      <c r="F1530" s="58">
        <f>$G$1416</f>
        <v>4</v>
      </c>
    </row>
    <row r="1531" spans="3:6" x14ac:dyDescent="0.3">
      <c r="C1531" s="73"/>
      <c r="D1531" s="74"/>
      <c r="E1531" s="74">
        <v>-0.57869906433390872</v>
      </c>
      <c r="F1531" s="58">
        <v>0</v>
      </c>
    </row>
    <row r="1532" spans="3:6" x14ac:dyDescent="0.3">
      <c r="C1532" s="73"/>
      <c r="D1532" s="74"/>
      <c r="E1532" s="74">
        <v>-0.57869906433390872</v>
      </c>
      <c r="F1532" s="58">
        <v>0</v>
      </c>
    </row>
    <row r="1533" spans="3:6" x14ac:dyDescent="0.3">
      <c r="C1533" s="73"/>
      <c r="D1533" s="74"/>
      <c r="E1533" s="74">
        <v>-0.57869906433390872</v>
      </c>
      <c r="F1533" s="58">
        <f>$G$1417</f>
        <v>7</v>
      </c>
    </row>
    <row r="1534" spans="3:6" x14ac:dyDescent="0.3">
      <c r="C1534" s="73"/>
      <c r="D1534" s="74"/>
      <c r="E1534" s="74">
        <v>-0.57570939104699947</v>
      </c>
      <c r="F1534" s="58">
        <f>$G$1417</f>
        <v>7</v>
      </c>
    </row>
    <row r="1535" spans="3:6" x14ac:dyDescent="0.3">
      <c r="C1535" s="73"/>
      <c r="D1535" s="74"/>
      <c r="E1535" s="74">
        <v>-0.57570939104699947</v>
      </c>
      <c r="F1535" s="58">
        <v>0</v>
      </c>
    </row>
    <row r="1536" spans="3:6" x14ac:dyDescent="0.3">
      <c r="C1536" s="73"/>
      <c r="D1536" s="74"/>
      <c r="E1536" s="74">
        <v>-0.57271971776009023</v>
      </c>
      <c r="F1536" s="58">
        <v>0</v>
      </c>
    </row>
    <row r="1537" spans="3:6" x14ac:dyDescent="0.3">
      <c r="C1537" s="73"/>
      <c r="D1537" s="74"/>
      <c r="E1537" s="74">
        <v>-0.57271971776009023</v>
      </c>
      <c r="F1537" s="58">
        <f>$G$1417</f>
        <v>7</v>
      </c>
    </row>
    <row r="1538" spans="3:6" x14ac:dyDescent="0.3">
      <c r="C1538" s="73"/>
      <c r="D1538" s="74"/>
      <c r="E1538" s="74">
        <v>-0.56973004447318099</v>
      </c>
      <c r="F1538" s="58">
        <f>$G$1417</f>
        <v>7</v>
      </c>
    </row>
    <row r="1539" spans="3:6" x14ac:dyDescent="0.3">
      <c r="C1539" s="73"/>
      <c r="D1539" s="74"/>
      <c r="E1539" s="74">
        <v>-0.56973004447318099</v>
      </c>
      <c r="F1539" s="58">
        <v>0</v>
      </c>
    </row>
    <row r="1540" spans="3:6" x14ac:dyDescent="0.3">
      <c r="C1540" s="73"/>
      <c r="D1540" s="74"/>
      <c r="E1540" s="74">
        <v>-0.56674037118627174</v>
      </c>
      <c r="F1540" s="58">
        <v>0</v>
      </c>
    </row>
    <row r="1541" spans="3:6" x14ac:dyDescent="0.3">
      <c r="C1541" s="73"/>
      <c r="D1541" s="74"/>
      <c r="E1541" s="74">
        <v>-0.56674037118627174</v>
      </c>
      <c r="F1541" s="58">
        <f>$G$1417</f>
        <v>7</v>
      </c>
    </row>
    <row r="1542" spans="3:6" x14ac:dyDescent="0.3">
      <c r="C1542" s="73"/>
      <c r="D1542" s="74"/>
      <c r="E1542" s="74">
        <v>-0.5637506978993625</v>
      </c>
      <c r="F1542" s="58">
        <f>$G$1417</f>
        <v>7</v>
      </c>
    </row>
    <row r="1543" spans="3:6" x14ac:dyDescent="0.3">
      <c r="C1543" s="73"/>
      <c r="D1543" s="74"/>
      <c r="E1543" s="74">
        <v>-0.5637506978993625</v>
      </c>
      <c r="F1543" s="58">
        <v>0</v>
      </c>
    </row>
    <row r="1544" spans="3:6" x14ac:dyDescent="0.3">
      <c r="C1544" s="73"/>
      <c r="D1544" s="74"/>
      <c r="E1544" s="74">
        <v>-0.56076102461245325</v>
      </c>
      <c r="F1544" s="58">
        <v>0</v>
      </c>
    </row>
    <row r="1545" spans="3:6" x14ac:dyDescent="0.3">
      <c r="C1545" s="73"/>
      <c r="D1545" s="74"/>
      <c r="E1545" s="74">
        <v>-0.56076102461245325</v>
      </c>
      <c r="F1545" s="58">
        <f>$G$1417</f>
        <v>7</v>
      </c>
    </row>
    <row r="1546" spans="3:6" x14ac:dyDescent="0.3">
      <c r="C1546" s="73"/>
      <c r="D1546" s="74"/>
      <c r="E1546" s="74">
        <v>-0.55777135132554412</v>
      </c>
      <c r="F1546" s="58">
        <f>$G$1417</f>
        <v>7</v>
      </c>
    </row>
    <row r="1547" spans="3:6" x14ac:dyDescent="0.3">
      <c r="C1547" s="73"/>
      <c r="D1547" s="74"/>
      <c r="E1547" s="74">
        <v>-0.55777135132554412</v>
      </c>
      <c r="F1547" s="58">
        <v>0</v>
      </c>
    </row>
    <row r="1548" spans="3:6" x14ac:dyDescent="0.3">
      <c r="C1548" s="73"/>
      <c r="D1548" s="74"/>
      <c r="E1548" s="74">
        <v>-0.55478167803863487</v>
      </c>
      <c r="F1548" s="58">
        <v>0</v>
      </c>
    </row>
    <row r="1549" spans="3:6" x14ac:dyDescent="0.3">
      <c r="C1549" s="73"/>
      <c r="D1549" s="74"/>
      <c r="E1549" s="74">
        <v>-0.55478167803863487</v>
      </c>
      <c r="F1549" s="58">
        <f>$G$1417</f>
        <v>7</v>
      </c>
    </row>
    <row r="1550" spans="3:6" x14ac:dyDescent="0.3">
      <c r="C1550" s="73"/>
      <c r="D1550" s="74"/>
      <c r="E1550" s="74">
        <v>-0.55179200475172563</v>
      </c>
      <c r="F1550" s="58">
        <f>$G$1417</f>
        <v>7</v>
      </c>
    </row>
    <row r="1551" spans="3:6" x14ac:dyDescent="0.3">
      <c r="C1551" s="73"/>
      <c r="D1551" s="74"/>
      <c r="E1551" s="74">
        <v>-0.55179200475172563</v>
      </c>
      <c r="F1551" s="58">
        <v>0</v>
      </c>
    </row>
    <row r="1552" spans="3:6" x14ac:dyDescent="0.3">
      <c r="C1552" s="73"/>
      <c r="D1552" s="74"/>
      <c r="E1552" s="74">
        <v>-0.54880233146481638</v>
      </c>
      <c r="F1552" s="58">
        <v>0</v>
      </c>
    </row>
    <row r="1553" spans="3:6" x14ac:dyDescent="0.3">
      <c r="C1553" s="73"/>
      <c r="D1553" s="74"/>
      <c r="E1553" s="74">
        <v>-0.54880233146481638</v>
      </c>
      <c r="F1553" s="58">
        <f>$G$1417</f>
        <v>7</v>
      </c>
    </row>
    <row r="1554" spans="3:6" x14ac:dyDescent="0.3">
      <c r="C1554" s="73"/>
      <c r="D1554" s="74"/>
      <c r="E1554" s="74">
        <v>-0.54581265817790714</v>
      </c>
      <c r="F1554" s="58">
        <f>$G$1417</f>
        <v>7</v>
      </c>
    </row>
    <row r="1555" spans="3:6" x14ac:dyDescent="0.3">
      <c r="C1555" s="73"/>
      <c r="D1555" s="74"/>
      <c r="E1555" s="74">
        <v>-0.54581265817790714</v>
      </c>
      <c r="F1555" s="58">
        <v>0</v>
      </c>
    </row>
    <row r="1556" spans="3:6" x14ac:dyDescent="0.3">
      <c r="C1556" s="73"/>
      <c r="D1556" s="74"/>
      <c r="E1556" s="74">
        <v>-0.54282298489099789</v>
      </c>
      <c r="F1556" s="58">
        <v>0</v>
      </c>
    </row>
    <row r="1557" spans="3:6" x14ac:dyDescent="0.3">
      <c r="C1557" s="73"/>
      <c r="D1557" s="74"/>
      <c r="E1557" s="74">
        <v>-0.54282298489099789</v>
      </c>
      <c r="F1557" s="58">
        <f>$G$1417</f>
        <v>7</v>
      </c>
    </row>
    <row r="1558" spans="3:6" x14ac:dyDescent="0.3">
      <c r="C1558" s="73"/>
      <c r="D1558" s="74"/>
      <c r="E1558" s="74">
        <v>-0.53983331160408865</v>
      </c>
      <c r="F1558" s="58">
        <f>$G$1417</f>
        <v>7</v>
      </c>
    </row>
    <row r="1559" spans="3:6" x14ac:dyDescent="0.3">
      <c r="C1559" s="73"/>
      <c r="D1559" s="74"/>
      <c r="E1559" s="74">
        <v>-0.53983331160408865</v>
      </c>
      <c r="F1559" s="58">
        <v>0</v>
      </c>
    </row>
    <row r="1560" spans="3:6" x14ac:dyDescent="0.3">
      <c r="C1560" s="73"/>
      <c r="D1560" s="74"/>
      <c r="E1560" s="74">
        <v>-0.53684363831717941</v>
      </c>
      <c r="F1560" s="58">
        <v>0</v>
      </c>
    </row>
    <row r="1561" spans="3:6" x14ac:dyDescent="0.3">
      <c r="C1561" s="73"/>
      <c r="D1561" s="74"/>
      <c r="E1561" s="74">
        <v>-0.53684363831717941</v>
      </c>
      <c r="F1561" s="58">
        <f>$G$1417</f>
        <v>7</v>
      </c>
    </row>
    <row r="1562" spans="3:6" x14ac:dyDescent="0.3">
      <c r="C1562" s="73"/>
      <c r="D1562" s="74"/>
      <c r="E1562" s="74">
        <v>-0.53385396503027016</v>
      </c>
      <c r="F1562" s="58">
        <f>$G$1417</f>
        <v>7</v>
      </c>
    </row>
    <row r="1563" spans="3:6" x14ac:dyDescent="0.3">
      <c r="C1563" s="73"/>
      <c r="D1563" s="74"/>
      <c r="E1563" s="74">
        <v>-0.53385396503027016</v>
      </c>
      <c r="F1563" s="58">
        <v>0</v>
      </c>
    </row>
    <row r="1564" spans="3:6" x14ac:dyDescent="0.3">
      <c r="C1564" s="73"/>
      <c r="D1564" s="74"/>
      <c r="E1564" s="74">
        <v>-0.53086429174336092</v>
      </c>
      <c r="F1564" s="58">
        <v>0</v>
      </c>
    </row>
    <row r="1565" spans="3:6" x14ac:dyDescent="0.3">
      <c r="C1565" s="73"/>
      <c r="D1565" s="74"/>
      <c r="E1565" s="74">
        <v>-0.53086429174336092</v>
      </c>
      <c r="F1565" s="58">
        <f>$G$1417</f>
        <v>7</v>
      </c>
    </row>
    <row r="1566" spans="3:6" x14ac:dyDescent="0.3">
      <c r="C1566" s="73"/>
      <c r="D1566" s="74"/>
      <c r="E1566" s="74">
        <v>-0.52787461845645167</v>
      </c>
      <c r="F1566" s="58">
        <f>$G$1417</f>
        <v>7</v>
      </c>
    </row>
    <row r="1567" spans="3:6" x14ac:dyDescent="0.3">
      <c r="C1567" s="73"/>
      <c r="D1567" s="74"/>
      <c r="E1567" s="74">
        <v>-0.52787461845645167</v>
      </c>
      <c r="F1567" s="58">
        <v>0</v>
      </c>
    </row>
    <row r="1568" spans="3:6" x14ac:dyDescent="0.3">
      <c r="C1568" s="73"/>
      <c r="D1568" s="74"/>
      <c r="E1568" s="74">
        <v>-0.52488494516954243</v>
      </c>
      <c r="F1568" s="58">
        <v>0</v>
      </c>
    </row>
    <row r="1569" spans="3:6" x14ac:dyDescent="0.3">
      <c r="C1569" s="73"/>
      <c r="D1569" s="74"/>
      <c r="E1569" s="74">
        <v>-0.52488494516954243</v>
      </c>
      <c r="F1569" s="58">
        <f>$G$1417</f>
        <v>7</v>
      </c>
    </row>
    <row r="1570" spans="3:6" x14ac:dyDescent="0.3">
      <c r="C1570" s="73"/>
      <c r="D1570" s="74"/>
      <c r="E1570" s="74">
        <v>-0.52189527188263318</v>
      </c>
      <c r="F1570" s="58">
        <f>$G$1417</f>
        <v>7</v>
      </c>
    </row>
    <row r="1571" spans="3:6" x14ac:dyDescent="0.3">
      <c r="C1571" s="73"/>
      <c r="D1571" s="74"/>
      <c r="E1571" s="74">
        <v>-0.52189527188263318</v>
      </c>
      <c r="F1571" s="58">
        <v>0</v>
      </c>
    </row>
    <row r="1572" spans="3:6" x14ac:dyDescent="0.3">
      <c r="C1572" s="73"/>
      <c r="D1572" s="74"/>
      <c r="E1572" s="74">
        <v>-0.51890559859572405</v>
      </c>
      <c r="F1572" s="58">
        <v>0</v>
      </c>
    </row>
    <row r="1573" spans="3:6" x14ac:dyDescent="0.3">
      <c r="C1573" s="73"/>
      <c r="D1573" s="74"/>
      <c r="E1573" s="74">
        <v>-0.51890559859572405</v>
      </c>
      <c r="F1573" s="58">
        <f>$G$1417</f>
        <v>7</v>
      </c>
    </row>
    <row r="1574" spans="3:6" x14ac:dyDescent="0.3">
      <c r="C1574" s="73"/>
      <c r="D1574" s="74"/>
      <c r="E1574" s="74">
        <v>-0.5159159253088148</v>
      </c>
      <c r="F1574" s="58">
        <f>$G$1417</f>
        <v>7</v>
      </c>
    </row>
    <row r="1575" spans="3:6" x14ac:dyDescent="0.3">
      <c r="C1575" s="73"/>
      <c r="D1575" s="74"/>
      <c r="E1575" s="74">
        <v>-0.5159159253088148</v>
      </c>
      <c r="F1575" s="58">
        <v>0</v>
      </c>
    </row>
    <row r="1576" spans="3:6" x14ac:dyDescent="0.3">
      <c r="C1576" s="73"/>
      <c r="D1576" s="74"/>
      <c r="E1576" s="74">
        <v>-0.51292625202190556</v>
      </c>
      <c r="F1576" s="58">
        <v>0</v>
      </c>
    </row>
    <row r="1577" spans="3:6" x14ac:dyDescent="0.3">
      <c r="C1577" s="73"/>
      <c r="D1577" s="74"/>
      <c r="E1577" s="74">
        <v>-0.51292625202190556</v>
      </c>
      <c r="F1577" s="58">
        <f>$G$1417</f>
        <v>7</v>
      </c>
    </row>
    <row r="1578" spans="3:6" x14ac:dyDescent="0.3">
      <c r="C1578" s="73"/>
      <c r="D1578" s="74"/>
      <c r="E1578" s="74">
        <v>-0.50993657873499632</v>
      </c>
      <c r="F1578" s="58">
        <f>$G$1417</f>
        <v>7</v>
      </c>
    </row>
    <row r="1579" spans="3:6" x14ac:dyDescent="0.3">
      <c r="C1579" s="73"/>
      <c r="D1579" s="74"/>
      <c r="E1579" s="74">
        <v>-0.50993657873499632</v>
      </c>
      <c r="F1579" s="58">
        <v>0</v>
      </c>
    </row>
    <row r="1580" spans="3:6" x14ac:dyDescent="0.3">
      <c r="C1580" s="73"/>
      <c r="D1580" s="74"/>
      <c r="E1580" s="74">
        <v>-0.50694690544808707</v>
      </c>
      <c r="F1580" s="58">
        <v>0</v>
      </c>
    </row>
    <row r="1581" spans="3:6" x14ac:dyDescent="0.3">
      <c r="C1581" s="73"/>
      <c r="D1581" s="74"/>
      <c r="E1581" s="74">
        <v>-0.50694690544808707</v>
      </c>
      <c r="F1581" s="58">
        <f>$G$1417</f>
        <v>7</v>
      </c>
    </row>
    <row r="1582" spans="3:6" x14ac:dyDescent="0.3">
      <c r="C1582" s="73"/>
      <c r="D1582" s="74"/>
      <c r="E1582" s="74">
        <v>-0.50395723216117783</v>
      </c>
      <c r="F1582" s="58">
        <f>$G$1417</f>
        <v>7</v>
      </c>
    </row>
    <row r="1583" spans="3:6" x14ac:dyDescent="0.3">
      <c r="C1583" s="73"/>
      <c r="D1583" s="74"/>
      <c r="E1583" s="74">
        <v>-0.50395723216117783</v>
      </c>
      <c r="F1583" s="58">
        <v>0</v>
      </c>
    </row>
    <row r="1584" spans="3:6" x14ac:dyDescent="0.3">
      <c r="C1584" s="73"/>
      <c r="D1584" s="74"/>
      <c r="E1584" s="74">
        <v>-0.50096755887426858</v>
      </c>
      <c r="F1584" s="58">
        <v>0</v>
      </c>
    </row>
    <row r="1585" spans="3:6" x14ac:dyDescent="0.3">
      <c r="C1585" s="73"/>
      <c r="D1585" s="74"/>
      <c r="E1585" s="74">
        <v>-0.50096755887426858</v>
      </c>
      <c r="F1585" s="58">
        <f>$G$1417</f>
        <v>7</v>
      </c>
    </row>
    <row r="1586" spans="3:6" x14ac:dyDescent="0.3">
      <c r="C1586" s="73"/>
      <c r="D1586" s="74"/>
      <c r="E1586" s="74">
        <v>-0.49797788558735934</v>
      </c>
      <c r="F1586" s="58">
        <f>$G$1417</f>
        <v>7</v>
      </c>
    </row>
    <row r="1587" spans="3:6" x14ac:dyDescent="0.3">
      <c r="C1587" s="73"/>
      <c r="D1587" s="74"/>
      <c r="E1587" s="74">
        <v>-0.49797788558735934</v>
      </c>
      <c r="F1587" s="58">
        <v>0</v>
      </c>
    </row>
    <row r="1588" spans="3:6" x14ac:dyDescent="0.3">
      <c r="C1588" s="73"/>
      <c r="D1588" s="74"/>
      <c r="E1588" s="74">
        <v>-0.49498821230045009</v>
      </c>
      <c r="F1588" s="58">
        <v>0</v>
      </c>
    </row>
    <row r="1589" spans="3:6" x14ac:dyDescent="0.3">
      <c r="C1589" s="73"/>
      <c r="D1589" s="74"/>
      <c r="E1589" s="74">
        <v>-0.49498821230045009</v>
      </c>
      <c r="F1589" s="58">
        <f>$G$1417</f>
        <v>7</v>
      </c>
    </row>
    <row r="1590" spans="3:6" x14ac:dyDescent="0.3">
      <c r="C1590" s="73"/>
      <c r="D1590" s="74"/>
      <c r="E1590" s="74">
        <v>-0.4919985390135409</v>
      </c>
      <c r="F1590" s="58">
        <f>$G$1417</f>
        <v>7</v>
      </c>
    </row>
    <row r="1591" spans="3:6" x14ac:dyDescent="0.3">
      <c r="C1591" s="73"/>
      <c r="D1591" s="74"/>
      <c r="E1591" s="74">
        <v>-0.4919985390135409</v>
      </c>
      <c r="F1591" s="58">
        <v>0</v>
      </c>
    </row>
    <row r="1592" spans="3:6" x14ac:dyDescent="0.3">
      <c r="C1592" s="73"/>
      <c r="D1592" s="74"/>
      <c r="E1592" s="74">
        <v>-0.48900886572663166</v>
      </c>
      <c r="F1592" s="58">
        <v>0</v>
      </c>
    </row>
    <row r="1593" spans="3:6" x14ac:dyDescent="0.3">
      <c r="C1593" s="73"/>
      <c r="D1593" s="74"/>
      <c r="E1593" s="74">
        <v>-0.48900886572663166</v>
      </c>
      <c r="F1593" s="58">
        <f>$G$1417</f>
        <v>7</v>
      </c>
    </row>
    <row r="1594" spans="3:6" x14ac:dyDescent="0.3">
      <c r="C1594" s="73"/>
      <c r="D1594" s="74"/>
      <c r="E1594" s="74">
        <v>-0.48601919243972241</v>
      </c>
      <c r="F1594" s="58">
        <f>$G$1417</f>
        <v>7</v>
      </c>
    </row>
    <row r="1595" spans="3:6" x14ac:dyDescent="0.3">
      <c r="C1595" s="73"/>
      <c r="D1595" s="74"/>
      <c r="E1595" s="74">
        <v>-0.48601919243972241</v>
      </c>
      <c r="F1595" s="58">
        <v>0</v>
      </c>
    </row>
    <row r="1596" spans="3:6" x14ac:dyDescent="0.3">
      <c r="C1596" s="73"/>
      <c r="D1596" s="74"/>
      <c r="E1596" s="74">
        <v>-0.48302951915281317</v>
      </c>
      <c r="F1596" s="58">
        <v>0</v>
      </c>
    </row>
    <row r="1597" spans="3:6" x14ac:dyDescent="0.3">
      <c r="C1597" s="73"/>
      <c r="D1597" s="74"/>
      <c r="E1597" s="74">
        <v>-0.48302951915281317</v>
      </c>
      <c r="F1597" s="58">
        <f>$G$1417</f>
        <v>7</v>
      </c>
    </row>
    <row r="1598" spans="3:6" x14ac:dyDescent="0.3">
      <c r="C1598" s="73"/>
      <c r="D1598" s="74"/>
      <c r="E1598" s="74">
        <v>-0.48003984586590392</v>
      </c>
      <c r="F1598" s="58">
        <f>$G$1417</f>
        <v>7</v>
      </c>
    </row>
    <row r="1599" spans="3:6" x14ac:dyDescent="0.3">
      <c r="C1599" s="73"/>
      <c r="D1599" s="74"/>
      <c r="E1599" s="74">
        <v>-0.48003984586590392</v>
      </c>
      <c r="F1599" s="58">
        <v>0</v>
      </c>
    </row>
    <row r="1600" spans="3:6" x14ac:dyDescent="0.3">
      <c r="C1600" s="73"/>
      <c r="D1600" s="74"/>
      <c r="E1600" s="74">
        <v>-0.47705017257899468</v>
      </c>
      <c r="F1600" s="58">
        <v>0</v>
      </c>
    </row>
    <row r="1601" spans="3:6" x14ac:dyDescent="0.3">
      <c r="C1601" s="73"/>
      <c r="D1601" s="74"/>
      <c r="E1601" s="74">
        <v>-0.47705017257899468</v>
      </c>
      <c r="F1601" s="58">
        <f>$G$1417</f>
        <v>7</v>
      </c>
    </row>
    <row r="1602" spans="3:6" x14ac:dyDescent="0.3">
      <c r="C1602" s="73"/>
      <c r="D1602" s="74"/>
      <c r="E1602" s="74">
        <v>-0.47406049929208544</v>
      </c>
      <c r="F1602" s="58">
        <f>$G$1417</f>
        <v>7</v>
      </c>
    </row>
    <row r="1603" spans="3:6" x14ac:dyDescent="0.3">
      <c r="C1603" s="73"/>
      <c r="D1603" s="74"/>
      <c r="E1603" s="74">
        <v>-0.47406049929208544</v>
      </c>
      <c r="F1603" s="58">
        <v>0</v>
      </c>
    </row>
    <row r="1604" spans="3:6" x14ac:dyDescent="0.3">
      <c r="C1604" s="73"/>
      <c r="D1604" s="74"/>
      <c r="E1604" s="74">
        <v>-0.47107082600517625</v>
      </c>
      <c r="F1604" s="58">
        <v>0</v>
      </c>
    </row>
    <row r="1605" spans="3:6" x14ac:dyDescent="0.3">
      <c r="C1605" s="73"/>
      <c r="D1605" s="74"/>
      <c r="E1605" s="74">
        <v>-0.47107082600517625</v>
      </c>
      <c r="F1605" s="58">
        <f>$G$1417</f>
        <v>7</v>
      </c>
    </row>
    <row r="1606" spans="3:6" x14ac:dyDescent="0.3">
      <c r="C1606" s="73"/>
      <c r="D1606" s="74"/>
      <c r="E1606" s="74">
        <v>-0.468081152718267</v>
      </c>
      <c r="F1606" s="58">
        <f>$G$1417</f>
        <v>7</v>
      </c>
    </row>
    <row r="1607" spans="3:6" x14ac:dyDescent="0.3">
      <c r="C1607" s="73"/>
      <c r="D1607" s="74"/>
      <c r="E1607" s="74">
        <v>-0.468081152718267</v>
      </c>
      <c r="F1607" s="58">
        <v>0</v>
      </c>
    </row>
    <row r="1608" spans="3:6" x14ac:dyDescent="0.3">
      <c r="C1608" s="73"/>
      <c r="D1608" s="74"/>
      <c r="E1608" s="74">
        <v>-0.46509147943135776</v>
      </c>
      <c r="F1608" s="58">
        <v>0</v>
      </c>
    </row>
    <row r="1609" spans="3:6" x14ac:dyDescent="0.3">
      <c r="C1609" s="73"/>
      <c r="D1609" s="74"/>
      <c r="E1609" s="74">
        <v>-0.46509147943135776</v>
      </c>
      <c r="F1609" s="58">
        <f>$G$1417</f>
        <v>7</v>
      </c>
    </row>
    <row r="1610" spans="3:6" x14ac:dyDescent="0.3">
      <c r="C1610" s="73"/>
      <c r="D1610" s="74"/>
      <c r="E1610" s="74">
        <v>-0.46210180614444851</v>
      </c>
      <c r="F1610" s="58">
        <f>$G$1417</f>
        <v>7</v>
      </c>
    </row>
    <row r="1611" spans="3:6" x14ac:dyDescent="0.3">
      <c r="C1611" s="73"/>
      <c r="D1611" s="74"/>
      <c r="E1611" s="74">
        <v>-0.46210180614444851</v>
      </c>
      <c r="F1611" s="58">
        <v>0</v>
      </c>
    </row>
    <row r="1612" spans="3:6" x14ac:dyDescent="0.3">
      <c r="C1612" s="73"/>
      <c r="D1612" s="74"/>
      <c r="E1612" s="74">
        <v>-0.45911213285753927</v>
      </c>
      <c r="F1612" s="58">
        <v>0</v>
      </c>
    </row>
    <row r="1613" spans="3:6" x14ac:dyDescent="0.3">
      <c r="C1613" s="73"/>
      <c r="D1613" s="74"/>
      <c r="E1613" s="74">
        <v>-0.45911213285753927</v>
      </c>
      <c r="F1613" s="58">
        <f>$G$1417</f>
        <v>7</v>
      </c>
    </row>
    <row r="1614" spans="3:6" x14ac:dyDescent="0.3">
      <c r="C1614" s="73"/>
      <c r="D1614" s="74"/>
      <c r="E1614" s="74">
        <v>-0.45612245957063002</v>
      </c>
      <c r="F1614" s="58">
        <f>$G$1417</f>
        <v>7</v>
      </c>
    </row>
    <row r="1615" spans="3:6" x14ac:dyDescent="0.3">
      <c r="C1615" s="73"/>
      <c r="D1615" s="74"/>
      <c r="E1615" s="74">
        <v>-0.45612245957063002</v>
      </c>
      <c r="F1615" s="58">
        <v>0</v>
      </c>
    </row>
    <row r="1616" spans="3:6" x14ac:dyDescent="0.3">
      <c r="C1616" s="73"/>
      <c r="D1616" s="74"/>
      <c r="E1616" s="74">
        <v>-0.45313278628372083</v>
      </c>
      <c r="F1616" s="58">
        <v>0</v>
      </c>
    </row>
    <row r="1617" spans="3:6" x14ac:dyDescent="0.3">
      <c r="C1617" s="73"/>
      <c r="D1617" s="74"/>
      <c r="E1617" s="74">
        <v>-0.45313278628372083</v>
      </c>
      <c r="F1617" s="58">
        <f>$G$1417</f>
        <v>7</v>
      </c>
    </row>
    <row r="1618" spans="3:6" x14ac:dyDescent="0.3">
      <c r="C1618" s="73"/>
      <c r="D1618" s="74"/>
      <c r="E1618" s="74">
        <v>-0.45014311299681159</v>
      </c>
      <c r="F1618" s="58">
        <f>$G$1417</f>
        <v>7</v>
      </c>
    </row>
    <row r="1619" spans="3:6" x14ac:dyDescent="0.3">
      <c r="C1619" s="73"/>
      <c r="D1619" s="74"/>
      <c r="E1619" s="74">
        <v>-0.45014311299681159</v>
      </c>
      <c r="F1619" s="58">
        <v>0</v>
      </c>
    </row>
    <row r="1620" spans="3:6" x14ac:dyDescent="0.3">
      <c r="C1620" s="73"/>
      <c r="D1620" s="74"/>
      <c r="E1620" s="74">
        <v>-0.44715343970990235</v>
      </c>
      <c r="F1620" s="58">
        <v>0</v>
      </c>
    </row>
    <row r="1621" spans="3:6" x14ac:dyDescent="0.3">
      <c r="C1621" s="73"/>
      <c r="D1621" s="74"/>
      <c r="E1621" s="74">
        <v>-0.44715343970990235</v>
      </c>
      <c r="F1621" s="58">
        <f>$G$1417</f>
        <v>7</v>
      </c>
    </row>
    <row r="1622" spans="3:6" x14ac:dyDescent="0.3">
      <c r="C1622" s="73"/>
      <c r="D1622" s="74"/>
      <c r="E1622" s="74">
        <v>-0.4441637664229931</v>
      </c>
      <c r="F1622" s="58">
        <f>$G$1417</f>
        <v>7</v>
      </c>
    </row>
    <row r="1623" spans="3:6" x14ac:dyDescent="0.3">
      <c r="C1623" s="73"/>
      <c r="D1623" s="74"/>
      <c r="E1623" s="74">
        <v>-0.4441637664229931</v>
      </c>
      <c r="F1623" s="58">
        <v>0</v>
      </c>
    </row>
    <row r="1624" spans="3:6" x14ac:dyDescent="0.3">
      <c r="C1624" s="73"/>
      <c r="D1624" s="74"/>
      <c r="E1624" s="74">
        <v>-0.44117409313608386</v>
      </c>
      <c r="F1624" s="58">
        <v>0</v>
      </c>
    </row>
    <row r="1625" spans="3:6" x14ac:dyDescent="0.3">
      <c r="C1625" s="73"/>
      <c r="D1625" s="74"/>
      <c r="E1625" s="74">
        <v>-0.44117409313608386</v>
      </c>
      <c r="F1625" s="58">
        <f>$G$1417</f>
        <v>7</v>
      </c>
    </row>
    <row r="1626" spans="3:6" x14ac:dyDescent="0.3">
      <c r="C1626" s="73"/>
      <c r="D1626" s="74"/>
      <c r="E1626" s="74">
        <v>-0.43818441984917461</v>
      </c>
      <c r="F1626" s="58">
        <f>$G$1417</f>
        <v>7</v>
      </c>
    </row>
    <row r="1627" spans="3:6" x14ac:dyDescent="0.3">
      <c r="C1627" s="73"/>
      <c r="D1627" s="74"/>
      <c r="E1627" s="74">
        <v>-0.43818441984917461</v>
      </c>
      <c r="F1627" s="58">
        <v>0</v>
      </c>
    </row>
    <row r="1628" spans="3:6" x14ac:dyDescent="0.3">
      <c r="C1628" s="73"/>
      <c r="D1628" s="74"/>
      <c r="E1628" s="74">
        <v>-0.43519474656226542</v>
      </c>
      <c r="F1628" s="58">
        <v>0</v>
      </c>
    </row>
    <row r="1629" spans="3:6" x14ac:dyDescent="0.3">
      <c r="C1629" s="73"/>
      <c r="D1629" s="74"/>
      <c r="E1629" s="74">
        <v>-0.43519474656226542</v>
      </c>
      <c r="F1629" s="58">
        <f>$G$1417</f>
        <v>7</v>
      </c>
    </row>
    <row r="1630" spans="3:6" x14ac:dyDescent="0.3">
      <c r="C1630" s="73"/>
      <c r="D1630" s="74"/>
      <c r="E1630" s="74">
        <v>-0.43220507327535618</v>
      </c>
      <c r="F1630" s="58">
        <f>$G$1417</f>
        <v>7</v>
      </c>
    </row>
    <row r="1631" spans="3:6" x14ac:dyDescent="0.3">
      <c r="C1631" s="73"/>
      <c r="D1631" s="74"/>
      <c r="E1631" s="74">
        <v>-0.43220507327535618</v>
      </c>
      <c r="F1631" s="58">
        <v>0</v>
      </c>
    </row>
    <row r="1632" spans="3:6" x14ac:dyDescent="0.3">
      <c r="C1632" s="73"/>
      <c r="D1632" s="74"/>
      <c r="E1632" s="74">
        <v>-0.42921539998844693</v>
      </c>
      <c r="F1632" s="58">
        <v>0</v>
      </c>
    </row>
    <row r="1633" spans="3:6" x14ac:dyDescent="0.3">
      <c r="C1633" s="73"/>
      <c r="D1633" s="74"/>
      <c r="E1633" s="74">
        <v>-0.42921539998844693</v>
      </c>
      <c r="F1633" s="58">
        <f>$G$1417</f>
        <v>7</v>
      </c>
    </row>
    <row r="1634" spans="3:6" x14ac:dyDescent="0.3">
      <c r="C1634" s="73"/>
      <c r="D1634" s="74"/>
      <c r="E1634" s="74">
        <v>-0.42921539998844693</v>
      </c>
      <c r="F1634" s="58">
        <f>$G$1417</f>
        <v>7</v>
      </c>
    </row>
    <row r="1635" spans="3:6" x14ac:dyDescent="0.3">
      <c r="C1635" s="73"/>
      <c r="D1635" s="74"/>
      <c r="E1635" s="74">
        <v>-0.42921539998844693</v>
      </c>
      <c r="F1635" s="58">
        <v>0</v>
      </c>
    </row>
    <row r="1636" spans="3:6" x14ac:dyDescent="0.3">
      <c r="C1636" s="73"/>
      <c r="D1636" s="74"/>
      <c r="E1636" s="74">
        <v>-0.42921539998844693</v>
      </c>
      <c r="F1636" s="58">
        <v>0</v>
      </c>
    </row>
    <row r="1637" spans="3:6" x14ac:dyDescent="0.3">
      <c r="C1637" s="73"/>
      <c r="D1637" s="74"/>
      <c r="E1637" s="74">
        <v>-0.42921539998844693</v>
      </c>
      <c r="F1637" s="58">
        <f>$G$1418</f>
        <v>24</v>
      </c>
    </row>
    <row r="1638" spans="3:6" x14ac:dyDescent="0.3">
      <c r="C1638" s="73"/>
      <c r="D1638" s="74"/>
      <c r="E1638" s="74">
        <v>-0.42622572670153769</v>
      </c>
      <c r="F1638" s="58">
        <f>$G$1418</f>
        <v>24</v>
      </c>
    </row>
    <row r="1639" spans="3:6" x14ac:dyDescent="0.3">
      <c r="C1639" s="73"/>
      <c r="D1639" s="74"/>
      <c r="E1639" s="74">
        <v>-0.42622572670153769</v>
      </c>
      <c r="F1639" s="58">
        <v>0</v>
      </c>
    </row>
    <row r="1640" spans="3:6" x14ac:dyDescent="0.3">
      <c r="C1640" s="73"/>
      <c r="D1640" s="74"/>
      <c r="E1640" s="74">
        <v>-0.42323605341462844</v>
      </c>
      <c r="F1640" s="58">
        <v>0</v>
      </c>
    </row>
    <row r="1641" spans="3:6" x14ac:dyDescent="0.3">
      <c r="C1641" s="73"/>
      <c r="D1641" s="74"/>
      <c r="E1641" s="74">
        <v>-0.42323605341462844</v>
      </c>
      <c r="F1641" s="58">
        <f>$G$1418</f>
        <v>24</v>
      </c>
    </row>
    <row r="1642" spans="3:6" x14ac:dyDescent="0.3">
      <c r="C1642" s="73"/>
      <c r="D1642" s="74"/>
      <c r="E1642" s="74">
        <v>-0.4202463801277192</v>
      </c>
      <c r="F1642" s="58">
        <f>$G$1418</f>
        <v>24</v>
      </c>
    </row>
    <row r="1643" spans="3:6" x14ac:dyDescent="0.3">
      <c r="C1643" s="73"/>
      <c r="D1643" s="74"/>
      <c r="E1643" s="74">
        <v>-0.4202463801277192</v>
      </c>
      <c r="F1643" s="58">
        <v>0</v>
      </c>
    </row>
    <row r="1644" spans="3:6" x14ac:dyDescent="0.3">
      <c r="C1644" s="73"/>
      <c r="D1644" s="74"/>
      <c r="E1644" s="74">
        <v>-0.41725670684081001</v>
      </c>
      <c r="F1644" s="58">
        <v>0</v>
      </c>
    </row>
    <row r="1645" spans="3:6" x14ac:dyDescent="0.3">
      <c r="C1645" s="73"/>
      <c r="D1645" s="74"/>
      <c r="E1645" s="74">
        <v>-0.41725670684081001</v>
      </c>
      <c r="F1645" s="58">
        <f>$G$1418</f>
        <v>24</v>
      </c>
    </row>
    <row r="1646" spans="3:6" x14ac:dyDescent="0.3">
      <c r="C1646" s="73"/>
      <c r="D1646" s="74"/>
      <c r="E1646" s="74">
        <v>-0.41426703355390077</v>
      </c>
      <c r="F1646" s="58">
        <f>$G$1418</f>
        <v>24</v>
      </c>
    </row>
    <row r="1647" spans="3:6" x14ac:dyDescent="0.3">
      <c r="C1647" s="73"/>
      <c r="D1647" s="74"/>
      <c r="E1647" s="74">
        <v>-0.41426703355390077</v>
      </c>
      <c r="F1647" s="58">
        <v>0</v>
      </c>
    </row>
    <row r="1648" spans="3:6" x14ac:dyDescent="0.3">
      <c r="C1648" s="73"/>
      <c r="D1648" s="74"/>
      <c r="E1648" s="74">
        <v>-0.41127736026699152</v>
      </c>
      <c r="F1648" s="58">
        <v>0</v>
      </c>
    </row>
    <row r="1649" spans="3:6" x14ac:dyDescent="0.3">
      <c r="C1649" s="73"/>
      <c r="D1649" s="74"/>
      <c r="E1649" s="74">
        <v>-0.41127736026699152</v>
      </c>
      <c r="F1649" s="58">
        <f>$G$1418</f>
        <v>24</v>
      </c>
    </row>
    <row r="1650" spans="3:6" x14ac:dyDescent="0.3">
      <c r="C1650" s="73"/>
      <c r="D1650" s="74"/>
      <c r="E1650" s="74">
        <v>-0.40828768698008228</v>
      </c>
      <c r="F1650" s="58">
        <f>$G$1418</f>
        <v>24</v>
      </c>
    </row>
    <row r="1651" spans="3:6" x14ac:dyDescent="0.3">
      <c r="C1651" s="73"/>
      <c r="D1651" s="74"/>
      <c r="E1651" s="74">
        <v>-0.40828768698008228</v>
      </c>
      <c r="F1651" s="58">
        <v>0</v>
      </c>
    </row>
    <row r="1652" spans="3:6" x14ac:dyDescent="0.3">
      <c r="C1652" s="73"/>
      <c r="D1652" s="74"/>
      <c r="E1652" s="74">
        <v>-0.40529801369317303</v>
      </c>
      <c r="F1652" s="58">
        <v>0</v>
      </c>
    </row>
    <row r="1653" spans="3:6" x14ac:dyDescent="0.3">
      <c r="C1653" s="73"/>
      <c r="D1653" s="74"/>
      <c r="E1653" s="74">
        <v>-0.40529801369317303</v>
      </c>
      <c r="F1653" s="58">
        <f>$G$1418</f>
        <v>24</v>
      </c>
    </row>
    <row r="1654" spans="3:6" x14ac:dyDescent="0.3">
      <c r="C1654" s="73"/>
      <c r="D1654" s="74"/>
      <c r="E1654" s="74">
        <v>-0.40230834040626379</v>
      </c>
      <c r="F1654" s="58">
        <f>$G$1418</f>
        <v>24</v>
      </c>
    </row>
    <row r="1655" spans="3:6" x14ac:dyDescent="0.3">
      <c r="C1655" s="73"/>
      <c r="D1655" s="74"/>
      <c r="E1655" s="74">
        <v>-0.40230834040626379</v>
      </c>
      <c r="F1655" s="58">
        <v>0</v>
      </c>
    </row>
    <row r="1656" spans="3:6" x14ac:dyDescent="0.3">
      <c r="C1656" s="73"/>
      <c r="D1656" s="74"/>
      <c r="E1656" s="74">
        <v>-0.3993186671193546</v>
      </c>
      <c r="F1656" s="58">
        <v>0</v>
      </c>
    </row>
    <row r="1657" spans="3:6" x14ac:dyDescent="0.3">
      <c r="C1657" s="73"/>
      <c r="D1657" s="74"/>
      <c r="E1657" s="74">
        <v>-0.3993186671193546</v>
      </c>
      <c r="F1657" s="58">
        <f>$G$1418</f>
        <v>24</v>
      </c>
    </row>
    <row r="1658" spans="3:6" x14ac:dyDescent="0.3">
      <c r="C1658" s="73"/>
      <c r="D1658" s="74"/>
      <c r="E1658" s="74">
        <v>-0.39632899383244535</v>
      </c>
      <c r="F1658" s="58">
        <f>$G$1418</f>
        <v>24</v>
      </c>
    </row>
    <row r="1659" spans="3:6" x14ac:dyDescent="0.3">
      <c r="C1659" s="73"/>
      <c r="D1659" s="74"/>
      <c r="E1659" s="74">
        <v>-0.39632899383244535</v>
      </c>
      <c r="F1659" s="58">
        <v>0</v>
      </c>
    </row>
    <row r="1660" spans="3:6" x14ac:dyDescent="0.3">
      <c r="C1660" s="73"/>
      <c r="D1660" s="74"/>
      <c r="E1660" s="74">
        <v>-0.39333932054553611</v>
      </c>
      <c r="F1660" s="58">
        <v>0</v>
      </c>
    </row>
    <row r="1661" spans="3:6" x14ac:dyDescent="0.3">
      <c r="C1661" s="73"/>
      <c r="D1661" s="74"/>
      <c r="E1661" s="74">
        <v>-0.39333932054553611</v>
      </c>
      <c r="F1661" s="58">
        <f>$G$1418</f>
        <v>24</v>
      </c>
    </row>
    <row r="1662" spans="3:6" x14ac:dyDescent="0.3">
      <c r="C1662" s="73"/>
      <c r="D1662" s="74"/>
      <c r="E1662" s="74">
        <v>-0.39034964725862686</v>
      </c>
      <c r="F1662" s="58">
        <f>$G$1418</f>
        <v>24</v>
      </c>
    </row>
    <row r="1663" spans="3:6" x14ac:dyDescent="0.3">
      <c r="C1663" s="73"/>
      <c r="D1663" s="74"/>
      <c r="E1663" s="74">
        <v>-0.39034964725862686</v>
      </c>
      <c r="F1663" s="58">
        <v>0</v>
      </c>
    </row>
    <row r="1664" spans="3:6" x14ac:dyDescent="0.3">
      <c r="C1664" s="73"/>
      <c r="D1664" s="74"/>
      <c r="E1664" s="74">
        <v>-0.38735997397171762</v>
      </c>
      <c r="F1664" s="58">
        <v>0</v>
      </c>
    </row>
    <row r="1665" spans="3:6" x14ac:dyDescent="0.3">
      <c r="C1665" s="73"/>
      <c r="D1665" s="74"/>
      <c r="E1665" s="74">
        <v>-0.38735997397171762</v>
      </c>
      <c r="F1665" s="58">
        <f>$G$1418</f>
        <v>24</v>
      </c>
    </row>
    <row r="1666" spans="3:6" x14ac:dyDescent="0.3">
      <c r="C1666" s="73"/>
      <c r="D1666" s="74"/>
      <c r="E1666" s="74">
        <v>-0.38437030068480837</v>
      </c>
      <c r="F1666" s="58">
        <f>$G$1418</f>
        <v>24</v>
      </c>
    </row>
    <row r="1667" spans="3:6" x14ac:dyDescent="0.3">
      <c r="C1667" s="73"/>
      <c r="D1667" s="74"/>
      <c r="E1667" s="74">
        <v>-0.38437030068480837</v>
      </c>
      <c r="F1667" s="58">
        <v>0</v>
      </c>
    </row>
    <row r="1668" spans="3:6" x14ac:dyDescent="0.3">
      <c r="C1668" s="73"/>
      <c r="D1668" s="74"/>
      <c r="E1668" s="74">
        <v>-0.38138062739789913</v>
      </c>
      <c r="F1668" s="58">
        <v>0</v>
      </c>
    </row>
    <row r="1669" spans="3:6" x14ac:dyDescent="0.3">
      <c r="C1669" s="73"/>
      <c r="D1669" s="74"/>
      <c r="E1669" s="74">
        <v>-0.38138062739789913</v>
      </c>
      <c r="F1669" s="58">
        <f>$G$1418</f>
        <v>24</v>
      </c>
    </row>
    <row r="1670" spans="3:6" x14ac:dyDescent="0.3">
      <c r="C1670" s="73"/>
      <c r="D1670" s="74"/>
      <c r="E1670" s="74">
        <v>-0.37839095411098994</v>
      </c>
      <c r="F1670" s="58">
        <f>$G$1418</f>
        <v>24</v>
      </c>
    </row>
    <row r="1671" spans="3:6" x14ac:dyDescent="0.3">
      <c r="C1671" s="73"/>
      <c r="D1671" s="74"/>
      <c r="E1671" s="74">
        <v>-0.37839095411098994</v>
      </c>
      <c r="F1671" s="58">
        <v>0</v>
      </c>
    </row>
    <row r="1672" spans="3:6" x14ac:dyDescent="0.3">
      <c r="C1672" s="73"/>
      <c r="D1672" s="74"/>
      <c r="E1672" s="74">
        <v>-0.3754012808240807</v>
      </c>
      <c r="F1672" s="58">
        <v>0</v>
      </c>
    </row>
    <row r="1673" spans="3:6" x14ac:dyDescent="0.3">
      <c r="C1673" s="73"/>
      <c r="D1673" s="74"/>
      <c r="E1673" s="74">
        <v>-0.3754012808240807</v>
      </c>
      <c r="F1673" s="58">
        <f>$G$1418</f>
        <v>24</v>
      </c>
    </row>
    <row r="1674" spans="3:6" x14ac:dyDescent="0.3">
      <c r="C1674" s="73"/>
      <c r="D1674" s="74"/>
      <c r="E1674" s="74">
        <v>-0.37241160753717145</v>
      </c>
      <c r="F1674" s="58">
        <f>$G$1418</f>
        <v>24</v>
      </c>
    </row>
    <row r="1675" spans="3:6" x14ac:dyDescent="0.3">
      <c r="C1675" s="73"/>
      <c r="D1675" s="74"/>
      <c r="E1675" s="74">
        <v>-0.37241160753717145</v>
      </c>
      <c r="F1675" s="58">
        <v>0</v>
      </c>
    </row>
    <row r="1676" spans="3:6" x14ac:dyDescent="0.3">
      <c r="C1676" s="73"/>
      <c r="D1676" s="74"/>
      <c r="E1676" s="74">
        <v>-0.36942193425026221</v>
      </c>
      <c r="F1676" s="58">
        <v>0</v>
      </c>
    </row>
    <row r="1677" spans="3:6" x14ac:dyDescent="0.3">
      <c r="C1677" s="73"/>
      <c r="D1677" s="74"/>
      <c r="E1677" s="74">
        <v>-0.36942193425026221</v>
      </c>
      <c r="F1677" s="58">
        <f>$G$1418</f>
        <v>24</v>
      </c>
    </row>
    <row r="1678" spans="3:6" x14ac:dyDescent="0.3">
      <c r="C1678" s="73"/>
      <c r="D1678" s="74"/>
      <c r="E1678" s="74">
        <v>-0.36643226096335296</v>
      </c>
      <c r="F1678" s="58">
        <f>$G$1418</f>
        <v>24</v>
      </c>
    </row>
    <row r="1679" spans="3:6" x14ac:dyDescent="0.3">
      <c r="C1679" s="73"/>
      <c r="D1679" s="74"/>
      <c r="E1679" s="74">
        <v>-0.36643226096335296</v>
      </c>
      <c r="F1679" s="58">
        <v>0</v>
      </c>
    </row>
    <row r="1680" spans="3:6" x14ac:dyDescent="0.3">
      <c r="C1680" s="73"/>
      <c r="D1680" s="74"/>
      <c r="E1680" s="74">
        <v>-0.36344258767644372</v>
      </c>
      <c r="F1680" s="58">
        <v>0</v>
      </c>
    </row>
    <row r="1681" spans="3:6" x14ac:dyDescent="0.3">
      <c r="C1681" s="73"/>
      <c r="D1681" s="74"/>
      <c r="E1681" s="74">
        <v>-0.36344258767644372</v>
      </c>
      <c r="F1681" s="58">
        <f>$G$1418</f>
        <v>24</v>
      </c>
    </row>
    <row r="1682" spans="3:6" x14ac:dyDescent="0.3">
      <c r="C1682" s="73"/>
      <c r="D1682" s="74"/>
      <c r="E1682" s="74">
        <v>-0.36045291438953453</v>
      </c>
      <c r="F1682" s="58">
        <f>$G$1418</f>
        <v>24</v>
      </c>
    </row>
    <row r="1683" spans="3:6" x14ac:dyDescent="0.3">
      <c r="C1683" s="73"/>
      <c r="D1683" s="74"/>
      <c r="E1683" s="74">
        <v>-0.36045291438953453</v>
      </c>
      <c r="F1683" s="58">
        <v>0</v>
      </c>
    </row>
    <row r="1684" spans="3:6" x14ac:dyDescent="0.3">
      <c r="C1684" s="73"/>
      <c r="D1684" s="74"/>
      <c r="E1684" s="74">
        <v>-0.35746324110262528</v>
      </c>
      <c r="F1684" s="58">
        <v>0</v>
      </c>
    </row>
    <row r="1685" spans="3:6" x14ac:dyDescent="0.3">
      <c r="C1685" s="73"/>
      <c r="D1685" s="74"/>
      <c r="E1685" s="74">
        <v>-0.35746324110262528</v>
      </c>
      <c r="F1685" s="58">
        <f>$G$1418</f>
        <v>24</v>
      </c>
    </row>
    <row r="1686" spans="3:6" x14ac:dyDescent="0.3">
      <c r="C1686" s="73"/>
      <c r="D1686" s="74"/>
      <c r="E1686" s="74">
        <v>-0.35447356781571604</v>
      </c>
      <c r="F1686" s="58">
        <f>$G$1418</f>
        <v>24</v>
      </c>
    </row>
    <row r="1687" spans="3:6" x14ac:dyDescent="0.3">
      <c r="C1687" s="73"/>
      <c r="D1687" s="74"/>
      <c r="E1687" s="74">
        <v>-0.35447356781571604</v>
      </c>
      <c r="F1687" s="58">
        <v>0</v>
      </c>
    </row>
    <row r="1688" spans="3:6" x14ac:dyDescent="0.3">
      <c r="C1688" s="73"/>
      <c r="D1688" s="74"/>
      <c r="E1688" s="74">
        <v>-0.3514838945288068</v>
      </c>
      <c r="F1688" s="58">
        <v>0</v>
      </c>
    </row>
    <row r="1689" spans="3:6" x14ac:dyDescent="0.3">
      <c r="C1689" s="73"/>
      <c r="D1689" s="74"/>
      <c r="E1689" s="74">
        <v>-0.3514838945288068</v>
      </c>
      <c r="F1689" s="58">
        <f>$G$1418</f>
        <v>24</v>
      </c>
    </row>
    <row r="1690" spans="3:6" x14ac:dyDescent="0.3">
      <c r="C1690" s="73"/>
      <c r="D1690" s="74"/>
      <c r="E1690" s="74">
        <v>-0.34849422124189755</v>
      </c>
      <c r="F1690" s="58">
        <f>$G$1418</f>
        <v>24</v>
      </c>
    </row>
    <row r="1691" spans="3:6" x14ac:dyDescent="0.3">
      <c r="C1691" s="73"/>
      <c r="D1691" s="74"/>
      <c r="E1691" s="74">
        <v>-0.34849422124189755</v>
      </c>
      <c r="F1691" s="58">
        <v>0</v>
      </c>
    </row>
    <row r="1692" spans="3:6" x14ac:dyDescent="0.3">
      <c r="C1692" s="73"/>
      <c r="D1692" s="74"/>
      <c r="E1692" s="74">
        <v>-0.34550454795498831</v>
      </c>
      <c r="F1692" s="58">
        <v>0</v>
      </c>
    </row>
    <row r="1693" spans="3:6" x14ac:dyDescent="0.3">
      <c r="C1693" s="73"/>
      <c r="D1693" s="74"/>
      <c r="E1693" s="74">
        <v>-0.34550454795498831</v>
      </c>
      <c r="F1693" s="58">
        <f>$G$1418</f>
        <v>24</v>
      </c>
    </row>
    <row r="1694" spans="3:6" x14ac:dyDescent="0.3">
      <c r="C1694" s="73"/>
      <c r="D1694" s="74"/>
      <c r="E1694" s="74">
        <v>-0.34251487466807912</v>
      </c>
      <c r="F1694" s="58">
        <f>$G$1418</f>
        <v>24</v>
      </c>
    </row>
    <row r="1695" spans="3:6" x14ac:dyDescent="0.3">
      <c r="C1695" s="73"/>
      <c r="D1695" s="74"/>
      <c r="E1695" s="74">
        <v>-0.34251487466807912</v>
      </c>
      <c r="F1695" s="58">
        <v>0</v>
      </c>
    </row>
    <row r="1696" spans="3:6" x14ac:dyDescent="0.3">
      <c r="C1696" s="73"/>
      <c r="D1696" s="74"/>
      <c r="E1696" s="74">
        <v>-0.33952520138116987</v>
      </c>
      <c r="F1696" s="58">
        <v>0</v>
      </c>
    </row>
    <row r="1697" spans="3:6" x14ac:dyDescent="0.3">
      <c r="C1697" s="73"/>
      <c r="D1697" s="74"/>
      <c r="E1697" s="74">
        <v>-0.33952520138116987</v>
      </c>
      <c r="F1697" s="58">
        <f>$G$1418</f>
        <v>24</v>
      </c>
    </row>
    <row r="1698" spans="3:6" x14ac:dyDescent="0.3">
      <c r="C1698" s="73"/>
      <c r="D1698" s="74"/>
      <c r="E1698" s="74">
        <v>-0.33653552809426063</v>
      </c>
      <c r="F1698" s="58">
        <f>$G$1418</f>
        <v>24</v>
      </c>
    </row>
    <row r="1699" spans="3:6" x14ac:dyDescent="0.3">
      <c r="C1699" s="73"/>
      <c r="D1699" s="74"/>
      <c r="E1699" s="74">
        <v>-0.33653552809426063</v>
      </c>
      <c r="F1699" s="58">
        <v>0</v>
      </c>
    </row>
    <row r="1700" spans="3:6" x14ac:dyDescent="0.3">
      <c r="C1700" s="73"/>
      <c r="D1700" s="74"/>
      <c r="E1700" s="74">
        <v>-0.33354585480735138</v>
      </c>
      <c r="F1700" s="58">
        <v>0</v>
      </c>
    </row>
    <row r="1701" spans="3:6" x14ac:dyDescent="0.3">
      <c r="C1701" s="73"/>
      <c r="D1701" s="74"/>
      <c r="E1701" s="74">
        <v>-0.33354585480735138</v>
      </c>
      <c r="F1701" s="58">
        <f>$G$1418</f>
        <v>24</v>
      </c>
    </row>
    <row r="1702" spans="3:6" x14ac:dyDescent="0.3">
      <c r="C1702" s="73"/>
      <c r="D1702" s="74"/>
      <c r="E1702" s="74">
        <v>-0.33055618152044214</v>
      </c>
      <c r="F1702" s="58">
        <f>$G$1418</f>
        <v>24</v>
      </c>
    </row>
    <row r="1703" spans="3:6" x14ac:dyDescent="0.3">
      <c r="C1703" s="73"/>
      <c r="D1703" s="74"/>
      <c r="E1703" s="74">
        <v>-0.33055618152044214</v>
      </c>
      <c r="F1703" s="58">
        <v>0</v>
      </c>
    </row>
    <row r="1704" spans="3:6" x14ac:dyDescent="0.3">
      <c r="C1704" s="73"/>
      <c r="D1704" s="74"/>
      <c r="E1704" s="74">
        <v>-0.32756650823353289</v>
      </c>
      <c r="F1704" s="58">
        <v>0</v>
      </c>
    </row>
    <row r="1705" spans="3:6" x14ac:dyDescent="0.3">
      <c r="C1705" s="73"/>
      <c r="D1705" s="74"/>
      <c r="E1705" s="74">
        <v>-0.32756650823353289</v>
      </c>
      <c r="F1705" s="58">
        <f>$G$1418</f>
        <v>24</v>
      </c>
    </row>
    <row r="1706" spans="3:6" x14ac:dyDescent="0.3">
      <c r="C1706" s="73"/>
      <c r="D1706" s="74"/>
      <c r="E1706" s="74">
        <v>-0.32457683494662365</v>
      </c>
      <c r="F1706" s="58">
        <f>$G$1418</f>
        <v>24</v>
      </c>
    </row>
    <row r="1707" spans="3:6" x14ac:dyDescent="0.3">
      <c r="C1707" s="73"/>
      <c r="D1707" s="74"/>
      <c r="E1707" s="74">
        <v>-0.32457683494662365</v>
      </c>
      <c r="F1707" s="58">
        <v>0</v>
      </c>
    </row>
    <row r="1708" spans="3:6" x14ac:dyDescent="0.3">
      <c r="C1708" s="73"/>
      <c r="D1708" s="74"/>
      <c r="E1708" s="74">
        <v>-0.32158716165971446</v>
      </c>
      <c r="F1708" s="58">
        <v>0</v>
      </c>
    </row>
    <row r="1709" spans="3:6" x14ac:dyDescent="0.3">
      <c r="C1709" s="73"/>
      <c r="D1709" s="74"/>
      <c r="E1709" s="74">
        <v>-0.32158716165971446</v>
      </c>
      <c r="F1709" s="58">
        <f>$G$1418</f>
        <v>24</v>
      </c>
    </row>
    <row r="1710" spans="3:6" x14ac:dyDescent="0.3">
      <c r="C1710" s="73"/>
      <c r="D1710" s="74"/>
      <c r="E1710" s="74">
        <v>-0.31859748837280522</v>
      </c>
      <c r="F1710" s="58">
        <f>$G$1418</f>
        <v>24</v>
      </c>
    </row>
    <row r="1711" spans="3:6" x14ac:dyDescent="0.3">
      <c r="C1711" s="73"/>
      <c r="D1711" s="74"/>
      <c r="E1711" s="74">
        <v>-0.31859748837280522</v>
      </c>
      <c r="F1711" s="58">
        <v>0</v>
      </c>
    </row>
    <row r="1712" spans="3:6" x14ac:dyDescent="0.3">
      <c r="C1712" s="73"/>
      <c r="D1712" s="74"/>
      <c r="E1712" s="74">
        <v>-0.31560781508589597</v>
      </c>
      <c r="F1712" s="58">
        <v>0</v>
      </c>
    </row>
    <row r="1713" spans="3:6" x14ac:dyDescent="0.3">
      <c r="C1713" s="73"/>
      <c r="D1713" s="74"/>
      <c r="E1713" s="74">
        <v>-0.31560781508589597</v>
      </c>
      <c r="F1713" s="58">
        <f>$G$1418</f>
        <v>24</v>
      </c>
    </row>
    <row r="1714" spans="3:6" x14ac:dyDescent="0.3">
      <c r="C1714" s="73"/>
      <c r="D1714" s="74"/>
      <c r="E1714" s="74">
        <v>-0.31261814179898673</v>
      </c>
      <c r="F1714" s="58">
        <f>$G$1418</f>
        <v>24</v>
      </c>
    </row>
    <row r="1715" spans="3:6" x14ac:dyDescent="0.3">
      <c r="C1715" s="73"/>
      <c r="D1715" s="74"/>
      <c r="E1715" s="74">
        <v>-0.31261814179898673</v>
      </c>
      <c r="F1715" s="58">
        <v>0</v>
      </c>
    </row>
    <row r="1716" spans="3:6" x14ac:dyDescent="0.3">
      <c r="C1716" s="73"/>
      <c r="D1716" s="74"/>
      <c r="E1716" s="74">
        <v>-0.30962846851207748</v>
      </c>
      <c r="F1716" s="58">
        <v>0</v>
      </c>
    </row>
    <row r="1717" spans="3:6" x14ac:dyDescent="0.3">
      <c r="C1717" s="73"/>
      <c r="D1717" s="74"/>
      <c r="E1717" s="74">
        <v>-0.30962846851207748</v>
      </c>
      <c r="F1717" s="58">
        <f>$G$1418</f>
        <v>24</v>
      </c>
    </row>
    <row r="1718" spans="3:6" x14ac:dyDescent="0.3">
      <c r="C1718" s="73"/>
      <c r="D1718" s="74"/>
      <c r="E1718" s="74">
        <v>-0.30663879522516824</v>
      </c>
      <c r="F1718" s="58">
        <f>$G$1418</f>
        <v>24</v>
      </c>
    </row>
    <row r="1719" spans="3:6" x14ac:dyDescent="0.3">
      <c r="C1719" s="73"/>
      <c r="D1719" s="74"/>
      <c r="E1719" s="74">
        <v>-0.30663879522516824</v>
      </c>
      <c r="F1719" s="58">
        <v>0</v>
      </c>
    </row>
    <row r="1720" spans="3:6" x14ac:dyDescent="0.3">
      <c r="C1720" s="73"/>
      <c r="D1720" s="74"/>
      <c r="E1720" s="74">
        <v>-0.30364912193825905</v>
      </c>
      <c r="F1720" s="58">
        <v>0</v>
      </c>
    </row>
    <row r="1721" spans="3:6" x14ac:dyDescent="0.3">
      <c r="C1721" s="73"/>
      <c r="D1721" s="74"/>
      <c r="E1721" s="74">
        <v>-0.30364912193825905</v>
      </c>
      <c r="F1721" s="58">
        <f>$G$1418</f>
        <v>24</v>
      </c>
    </row>
    <row r="1722" spans="3:6" x14ac:dyDescent="0.3">
      <c r="C1722" s="73"/>
      <c r="D1722" s="74"/>
      <c r="E1722" s="74">
        <v>-0.3006594486513498</v>
      </c>
      <c r="F1722" s="58">
        <f>$G$1418</f>
        <v>24</v>
      </c>
    </row>
    <row r="1723" spans="3:6" x14ac:dyDescent="0.3">
      <c r="C1723" s="73"/>
      <c r="D1723" s="74"/>
      <c r="E1723" s="74">
        <v>-0.3006594486513498</v>
      </c>
      <c r="F1723" s="58">
        <v>0</v>
      </c>
    </row>
    <row r="1724" spans="3:6" x14ac:dyDescent="0.3">
      <c r="C1724" s="73"/>
      <c r="D1724" s="74"/>
      <c r="E1724" s="74">
        <v>-0.29766977536444056</v>
      </c>
      <c r="F1724" s="58">
        <v>0</v>
      </c>
    </row>
    <row r="1725" spans="3:6" x14ac:dyDescent="0.3">
      <c r="C1725" s="73"/>
      <c r="D1725" s="74"/>
      <c r="E1725" s="74">
        <v>-0.29766977536444056</v>
      </c>
      <c r="F1725" s="58">
        <f>$G$1418</f>
        <v>24</v>
      </c>
    </row>
    <row r="1726" spans="3:6" x14ac:dyDescent="0.3">
      <c r="C1726" s="73"/>
      <c r="D1726" s="74"/>
      <c r="E1726" s="74">
        <v>-0.29468010207753131</v>
      </c>
      <c r="F1726" s="58">
        <f>$G$1418</f>
        <v>24</v>
      </c>
    </row>
    <row r="1727" spans="3:6" x14ac:dyDescent="0.3">
      <c r="C1727" s="73"/>
      <c r="D1727" s="74"/>
      <c r="E1727" s="74">
        <v>-0.29468010207753131</v>
      </c>
      <c r="F1727" s="58">
        <v>0</v>
      </c>
    </row>
    <row r="1728" spans="3:6" x14ac:dyDescent="0.3">
      <c r="C1728" s="73"/>
      <c r="D1728" s="74"/>
      <c r="E1728" s="74">
        <v>-0.29169042879062207</v>
      </c>
      <c r="F1728" s="58">
        <v>0</v>
      </c>
    </row>
    <row r="1729" spans="3:6" x14ac:dyDescent="0.3">
      <c r="C1729" s="73"/>
      <c r="D1729" s="74"/>
      <c r="E1729" s="74">
        <v>-0.29169042879062207</v>
      </c>
      <c r="F1729" s="58">
        <f>$G$1418</f>
        <v>24</v>
      </c>
    </row>
    <row r="1730" spans="3:6" x14ac:dyDescent="0.3">
      <c r="C1730" s="73"/>
      <c r="D1730" s="74"/>
      <c r="E1730" s="74">
        <v>-0.28870075550371282</v>
      </c>
      <c r="F1730" s="58">
        <f>$G$1418</f>
        <v>24</v>
      </c>
    </row>
    <row r="1731" spans="3:6" x14ac:dyDescent="0.3">
      <c r="C1731" s="73"/>
      <c r="D1731" s="74"/>
      <c r="E1731" s="74">
        <v>-0.28870075550371282</v>
      </c>
      <c r="F1731" s="58">
        <v>0</v>
      </c>
    </row>
    <row r="1732" spans="3:6" x14ac:dyDescent="0.3">
      <c r="C1732" s="73"/>
      <c r="D1732" s="74"/>
      <c r="E1732" s="74">
        <v>-0.28571108221680364</v>
      </c>
      <c r="F1732" s="58">
        <v>0</v>
      </c>
    </row>
    <row r="1733" spans="3:6" x14ac:dyDescent="0.3">
      <c r="C1733" s="73"/>
      <c r="D1733" s="74"/>
      <c r="E1733" s="74">
        <v>-0.28571108221680364</v>
      </c>
      <c r="F1733" s="58">
        <f>$G$1418</f>
        <v>24</v>
      </c>
    </row>
    <row r="1734" spans="3:6" x14ac:dyDescent="0.3">
      <c r="C1734" s="73"/>
      <c r="D1734" s="74"/>
      <c r="E1734" s="74">
        <v>-0.28272140892989439</v>
      </c>
      <c r="F1734" s="58">
        <f>$G$1418</f>
        <v>24</v>
      </c>
    </row>
    <row r="1735" spans="3:6" x14ac:dyDescent="0.3">
      <c r="C1735" s="73"/>
      <c r="D1735" s="74"/>
      <c r="E1735" s="74">
        <v>-0.28272140892989439</v>
      </c>
      <c r="F1735" s="58">
        <v>0</v>
      </c>
    </row>
    <row r="1736" spans="3:6" x14ac:dyDescent="0.3">
      <c r="C1736" s="73"/>
      <c r="D1736" s="74"/>
      <c r="E1736" s="74">
        <v>-0.27973173564298515</v>
      </c>
      <c r="F1736" s="58">
        <v>0</v>
      </c>
    </row>
    <row r="1737" spans="3:6" x14ac:dyDescent="0.3">
      <c r="C1737" s="73"/>
      <c r="D1737" s="74"/>
      <c r="E1737" s="74">
        <v>-0.27973173564298515</v>
      </c>
      <c r="F1737" s="58">
        <f>$G$1418</f>
        <v>24</v>
      </c>
    </row>
    <row r="1738" spans="3:6" x14ac:dyDescent="0.3">
      <c r="C1738" s="73"/>
      <c r="D1738" s="74"/>
      <c r="E1738" s="74">
        <v>-0.27973173564298515</v>
      </c>
      <c r="F1738" s="58">
        <f>$G$1418</f>
        <v>24</v>
      </c>
    </row>
    <row r="1739" spans="3:6" x14ac:dyDescent="0.3">
      <c r="C1739" s="73"/>
      <c r="D1739" s="74"/>
      <c r="E1739" s="74">
        <v>-0.27973173564298515</v>
      </c>
      <c r="F1739" s="58">
        <v>0</v>
      </c>
    </row>
    <row r="1740" spans="3:6" x14ac:dyDescent="0.3">
      <c r="C1740" s="73"/>
      <c r="D1740" s="74"/>
      <c r="E1740" s="74">
        <v>-0.27973173564298515</v>
      </c>
      <c r="F1740" s="58">
        <v>0</v>
      </c>
    </row>
    <row r="1741" spans="3:6" x14ac:dyDescent="0.3">
      <c r="C1741" s="73"/>
      <c r="D1741" s="74"/>
      <c r="E1741" s="74">
        <v>-0.27973173564298515</v>
      </c>
      <c r="F1741" s="58">
        <f>$G$1419</f>
        <v>45</v>
      </c>
    </row>
    <row r="1742" spans="3:6" x14ac:dyDescent="0.3">
      <c r="C1742" s="73"/>
      <c r="D1742" s="74"/>
      <c r="E1742" s="74">
        <v>-0.2767420623560759</v>
      </c>
      <c r="F1742" s="58">
        <f>$G$1419</f>
        <v>45</v>
      </c>
    </row>
    <row r="1743" spans="3:6" x14ac:dyDescent="0.3">
      <c r="C1743" s="73"/>
      <c r="D1743" s="74"/>
      <c r="E1743" s="74">
        <v>-0.2767420623560759</v>
      </c>
      <c r="F1743" s="58">
        <v>0</v>
      </c>
    </row>
    <row r="1744" spans="3:6" x14ac:dyDescent="0.3">
      <c r="C1744" s="73"/>
      <c r="D1744" s="74"/>
      <c r="E1744" s="74">
        <v>-0.27375238906916666</v>
      </c>
      <c r="F1744" s="58">
        <v>0</v>
      </c>
    </row>
    <row r="1745" spans="3:6" x14ac:dyDescent="0.3">
      <c r="C1745" s="73"/>
      <c r="D1745" s="74"/>
      <c r="E1745" s="74">
        <v>-0.27375238906916666</v>
      </c>
      <c r="F1745" s="58">
        <f>$G$1419</f>
        <v>45</v>
      </c>
    </row>
    <row r="1746" spans="3:6" x14ac:dyDescent="0.3">
      <c r="C1746" s="73"/>
      <c r="D1746" s="74"/>
      <c r="E1746" s="74">
        <v>-0.27076271578225741</v>
      </c>
      <c r="F1746" s="58">
        <f>$G$1419</f>
        <v>45</v>
      </c>
    </row>
    <row r="1747" spans="3:6" x14ac:dyDescent="0.3">
      <c r="C1747" s="73"/>
      <c r="D1747" s="74"/>
      <c r="E1747" s="74">
        <v>-0.27076271578225741</v>
      </c>
      <c r="F1747" s="58">
        <v>0</v>
      </c>
    </row>
    <row r="1748" spans="3:6" x14ac:dyDescent="0.3">
      <c r="C1748" s="73"/>
      <c r="D1748" s="74"/>
      <c r="E1748" s="74">
        <v>-0.26777304249534822</v>
      </c>
      <c r="F1748" s="58">
        <v>0</v>
      </c>
    </row>
    <row r="1749" spans="3:6" x14ac:dyDescent="0.3">
      <c r="C1749" s="73"/>
      <c r="D1749" s="74"/>
      <c r="E1749" s="74">
        <v>-0.26777304249534822</v>
      </c>
      <c r="F1749" s="58">
        <f>$G$1419</f>
        <v>45</v>
      </c>
    </row>
    <row r="1750" spans="3:6" x14ac:dyDescent="0.3">
      <c r="C1750" s="73"/>
      <c r="D1750" s="74"/>
      <c r="E1750" s="74">
        <v>-0.26478336920843898</v>
      </c>
      <c r="F1750" s="58">
        <f>$G$1419</f>
        <v>45</v>
      </c>
    </row>
    <row r="1751" spans="3:6" x14ac:dyDescent="0.3">
      <c r="C1751" s="73"/>
      <c r="D1751" s="74"/>
      <c r="E1751" s="74">
        <v>-0.26478336920843898</v>
      </c>
      <c r="F1751" s="58">
        <v>0</v>
      </c>
    </row>
    <row r="1752" spans="3:6" x14ac:dyDescent="0.3">
      <c r="C1752" s="73"/>
      <c r="D1752" s="74"/>
      <c r="E1752" s="74">
        <v>-0.26179369592152973</v>
      </c>
      <c r="F1752" s="58">
        <v>0</v>
      </c>
    </row>
    <row r="1753" spans="3:6" x14ac:dyDescent="0.3">
      <c r="C1753" s="73"/>
      <c r="D1753" s="74"/>
      <c r="E1753" s="74">
        <v>-0.26179369592152973</v>
      </c>
      <c r="F1753" s="58">
        <f>$G$1419</f>
        <v>45</v>
      </c>
    </row>
    <row r="1754" spans="3:6" x14ac:dyDescent="0.3">
      <c r="C1754" s="73"/>
      <c r="D1754" s="74"/>
      <c r="E1754" s="74">
        <v>-0.25880402263462049</v>
      </c>
      <c r="F1754" s="58">
        <f>$G$1419</f>
        <v>45</v>
      </c>
    </row>
    <row r="1755" spans="3:6" x14ac:dyDescent="0.3">
      <c r="C1755" s="73"/>
      <c r="D1755" s="74"/>
      <c r="E1755" s="74">
        <v>-0.25880402263462049</v>
      </c>
      <c r="F1755" s="58">
        <v>0</v>
      </c>
    </row>
    <row r="1756" spans="3:6" x14ac:dyDescent="0.3">
      <c r="C1756" s="73"/>
      <c r="D1756" s="74"/>
      <c r="E1756" s="74">
        <v>-0.25581434934771125</v>
      </c>
      <c r="F1756" s="58">
        <v>0</v>
      </c>
    </row>
    <row r="1757" spans="3:6" x14ac:dyDescent="0.3">
      <c r="C1757" s="73"/>
      <c r="D1757" s="74"/>
      <c r="E1757" s="74">
        <v>-0.25581434934771125</v>
      </c>
      <c r="F1757" s="58">
        <f>$G$1419</f>
        <v>45</v>
      </c>
    </row>
    <row r="1758" spans="3:6" x14ac:dyDescent="0.3">
      <c r="C1758" s="73"/>
      <c r="D1758" s="74"/>
      <c r="E1758" s="74">
        <v>-0.252824676060802</v>
      </c>
      <c r="F1758" s="58">
        <f>$G$1419</f>
        <v>45</v>
      </c>
    </row>
    <row r="1759" spans="3:6" x14ac:dyDescent="0.3">
      <c r="C1759" s="73"/>
      <c r="D1759" s="74"/>
      <c r="E1759" s="74">
        <v>-0.252824676060802</v>
      </c>
      <c r="F1759" s="58">
        <v>0</v>
      </c>
    </row>
    <row r="1760" spans="3:6" x14ac:dyDescent="0.3">
      <c r="C1760" s="73"/>
      <c r="D1760" s="74"/>
      <c r="E1760" s="74">
        <v>-0.24983500277389278</v>
      </c>
      <c r="F1760" s="58">
        <v>0</v>
      </c>
    </row>
    <row r="1761" spans="3:6" x14ac:dyDescent="0.3">
      <c r="C1761" s="73"/>
      <c r="D1761" s="74"/>
      <c r="E1761" s="74">
        <v>-0.24983500277389278</v>
      </c>
      <c r="F1761" s="58">
        <f>$G$1419</f>
        <v>45</v>
      </c>
    </row>
    <row r="1762" spans="3:6" x14ac:dyDescent="0.3">
      <c r="C1762" s="73"/>
      <c r="D1762" s="74"/>
      <c r="E1762" s="74">
        <v>-0.24684532948698354</v>
      </c>
      <c r="F1762" s="58">
        <f>$G$1419</f>
        <v>45</v>
      </c>
    </row>
    <row r="1763" spans="3:6" x14ac:dyDescent="0.3">
      <c r="C1763" s="73"/>
      <c r="D1763" s="74"/>
      <c r="E1763" s="74">
        <v>-0.24684532948698354</v>
      </c>
      <c r="F1763" s="58">
        <v>0</v>
      </c>
    </row>
    <row r="1764" spans="3:6" x14ac:dyDescent="0.3">
      <c r="C1764" s="73"/>
      <c r="D1764" s="74"/>
      <c r="E1764" s="74">
        <v>-0.24385565620007432</v>
      </c>
      <c r="F1764" s="58">
        <v>0</v>
      </c>
    </row>
    <row r="1765" spans="3:6" x14ac:dyDescent="0.3">
      <c r="C1765" s="73"/>
      <c r="D1765" s="74"/>
      <c r="E1765" s="74">
        <v>-0.24385565620007432</v>
      </c>
      <c r="F1765" s="58">
        <f>$G$1419</f>
        <v>45</v>
      </c>
    </row>
    <row r="1766" spans="3:6" x14ac:dyDescent="0.3">
      <c r="C1766" s="73"/>
      <c r="D1766" s="74"/>
      <c r="E1766" s="74">
        <v>-0.24086598291316508</v>
      </c>
      <c r="F1766" s="58">
        <f>$G$1419</f>
        <v>45</v>
      </c>
    </row>
    <row r="1767" spans="3:6" x14ac:dyDescent="0.3">
      <c r="C1767" s="73"/>
      <c r="D1767" s="74"/>
      <c r="E1767" s="74">
        <v>-0.24086598291316508</v>
      </c>
      <c r="F1767" s="58">
        <v>0</v>
      </c>
    </row>
    <row r="1768" spans="3:6" x14ac:dyDescent="0.3">
      <c r="C1768" s="73"/>
      <c r="D1768" s="74"/>
      <c r="E1768" s="74">
        <v>-0.23787630962625583</v>
      </c>
      <c r="F1768" s="58">
        <v>0</v>
      </c>
    </row>
    <row r="1769" spans="3:6" x14ac:dyDescent="0.3">
      <c r="C1769" s="73"/>
      <c r="D1769" s="74"/>
      <c r="E1769" s="74">
        <v>-0.23787630962625583</v>
      </c>
      <c r="F1769" s="58">
        <f>$G$1419</f>
        <v>45</v>
      </c>
    </row>
    <row r="1770" spans="3:6" x14ac:dyDescent="0.3">
      <c r="C1770" s="73"/>
      <c r="D1770" s="74"/>
      <c r="E1770" s="74">
        <v>-0.23488663633934662</v>
      </c>
      <c r="F1770" s="58">
        <f>$G$1419</f>
        <v>45</v>
      </c>
    </row>
    <row r="1771" spans="3:6" x14ac:dyDescent="0.3">
      <c r="C1771" s="73"/>
      <c r="D1771" s="74"/>
      <c r="E1771" s="74">
        <v>-0.23488663633934662</v>
      </c>
      <c r="F1771" s="58">
        <v>0</v>
      </c>
    </row>
    <row r="1772" spans="3:6" x14ac:dyDescent="0.3">
      <c r="C1772" s="73"/>
      <c r="D1772" s="74"/>
      <c r="E1772" s="74">
        <v>-0.23189696305243737</v>
      </c>
      <c r="F1772" s="58">
        <v>0</v>
      </c>
    </row>
    <row r="1773" spans="3:6" x14ac:dyDescent="0.3">
      <c r="C1773" s="73"/>
      <c r="D1773" s="74"/>
      <c r="E1773" s="74">
        <v>-0.23189696305243737</v>
      </c>
      <c r="F1773" s="58">
        <f>$G$1419</f>
        <v>45</v>
      </c>
    </row>
    <row r="1774" spans="3:6" x14ac:dyDescent="0.3">
      <c r="C1774" s="73"/>
      <c r="D1774" s="74"/>
      <c r="E1774" s="74">
        <v>-0.22890728976552813</v>
      </c>
      <c r="F1774" s="58">
        <f>$G$1419</f>
        <v>45</v>
      </c>
    </row>
    <row r="1775" spans="3:6" x14ac:dyDescent="0.3">
      <c r="C1775" s="73"/>
      <c r="D1775" s="74"/>
      <c r="E1775" s="74">
        <v>-0.22890728976552813</v>
      </c>
      <c r="F1775" s="58">
        <v>0</v>
      </c>
    </row>
    <row r="1776" spans="3:6" x14ac:dyDescent="0.3">
      <c r="C1776" s="73"/>
      <c r="D1776" s="74"/>
      <c r="E1776" s="74">
        <v>-0.22591761647861891</v>
      </c>
      <c r="F1776" s="58">
        <v>0</v>
      </c>
    </row>
    <row r="1777" spans="3:6" x14ac:dyDescent="0.3">
      <c r="C1777" s="73"/>
      <c r="D1777" s="74"/>
      <c r="E1777" s="74">
        <v>-0.22591761647861891</v>
      </c>
      <c r="F1777" s="58">
        <f>$G$1419</f>
        <v>45</v>
      </c>
    </row>
    <row r="1778" spans="3:6" x14ac:dyDescent="0.3">
      <c r="C1778" s="73"/>
      <c r="D1778" s="74"/>
      <c r="E1778" s="74">
        <v>-0.22292794319170967</v>
      </c>
      <c r="F1778" s="58">
        <f>$G$1419</f>
        <v>45</v>
      </c>
    </row>
    <row r="1779" spans="3:6" x14ac:dyDescent="0.3">
      <c r="C1779" s="73"/>
      <c r="D1779" s="74"/>
      <c r="E1779" s="74">
        <v>-0.22292794319170967</v>
      </c>
      <c r="F1779" s="58">
        <v>0</v>
      </c>
    </row>
    <row r="1780" spans="3:6" x14ac:dyDescent="0.3">
      <c r="C1780" s="73"/>
      <c r="D1780" s="74"/>
      <c r="E1780" s="74">
        <v>-0.21993826990480042</v>
      </c>
      <c r="F1780" s="58">
        <v>0</v>
      </c>
    </row>
    <row r="1781" spans="3:6" x14ac:dyDescent="0.3">
      <c r="C1781" s="73"/>
      <c r="D1781" s="74"/>
      <c r="E1781" s="74">
        <v>-0.21993826990480042</v>
      </c>
      <c r="F1781" s="58">
        <f>$G$1419</f>
        <v>45</v>
      </c>
    </row>
    <row r="1782" spans="3:6" x14ac:dyDescent="0.3">
      <c r="C1782" s="73"/>
      <c r="D1782" s="74"/>
      <c r="E1782" s="74">
        <v>-0.2169485966178912</v>
      </c>
      <c r="F1782" s="58">
        <f>$G$1419</f>
        <v>45</v>
      </c>
    </row>
    <row r="1783" spans="3:6" x14ac:dyDescent="0.3">
      <c r="C1783" s="73"/>
      <c r="D1783" s="74"/>
      <c r="E1783" s="74">
        <v>-0.2169485966178912</v>
      </c>
      <c r="F1783" s="58">
        <v>0</v>
      </c>
    </row>
    <row r="1784" spans="3:6" x14ac:dyDescent="0.3">
      <c r="C1784" s="73"/>
      <c r="D1784" s="74"/>
      <c r="E1784" s="74">
        <v>-0.21395892333098196</v>
      </c>
      <c r="F1784" s="58">
        <v>0</v>
      </c>
    </row>
    <row r="1785" spans="3:6" x14ac:dyDescent="0.3">
      <c r="C1785" s="73"/>
      <c r="D1785" s="74"/>
      <c r="E1785" s="74">
        <v>-0.21395892333098196</v>
      </c>
      <c r="F1785" s="58">
        <f>$G$1419</f>
        <v>45</v>
      </c>
    </row>
    <row r="1786" spans="3:6" x14ac:dyDescent="0.3">
      <c r="C1786" s="73"/>
      <c r="D1786" s="74"/>
      <c r="E1786" s="74">
        <v>-0.21096925004407271</v>
      </c>
      <c r="F1786" s="58">
        <f>$G$1419</f>
        <v>45</v>
      </c>
    </row>
    <row r="1787" spans="3:6" x14ac:dyDescent="0.3">
      <c r="C1787" s="73"/>
      <c r="D1787" s="74"/>
      <c r="E1787" s="74">
        <v>-0.21096925004407271</v>
      </c>
      <c r="F1787" s="58">
        <v>0</v>
      </c>
    </row>
    <row r="1788" spans="3:6" x14ac:dyDescent="0.3">
      <c r="C1788" s="73"/>
      <c r="D1788" s="74"/>
      <c r="E1788" s="74">
        <v>-0.2079795767571635</v>
      </c>
      <c r="F1788" s="58">
        <v>0</v>
      </c>
    </row>
    <row r="1789" spans="3:6" x14ac:dyDescent="0.3">
      <c r="C1789" s="73"/>
      <c r="D1789" s="74"/>
      <c r="E1789" s="74">
        <v>-0.2079795767571635</v>
      </c>
      <c r="F1789" s="58">
        <f>$G$1419</f>
        <v>45</v>
      </c>
    </row>
    <row r="1790" spans="3:6" x14ac:dyDescent="0.3">
      <c r="C1790" s="73"/>
      <c r="D1790" s="74"/>
      <c r="E1790" s="74">
        <v>-0.20498990347025425</v>
      </c>
      <c r="F1790" s="58">
        <f>$G$1419</f>
        <v>45</v>
      </c>
    </row>
    <row r="1791" spans="3:6" x14ac:dyDescent="0.3">
      <c r="C1791" s="73"/>
      <c r="D1791" s="74"/>
      <c r="E1791" s="74">
        <v>-0.20498990347025425</v>
      </c>
      <c r="F1791" s="58">
        <v>0</v>
      </c>
    </row>
    <row r="1792" spans="3:6" x14ac:dyDescent="0.3">
      <c r="C1792" s="73"/>
      <c r="D1792" s="74"/>
      <c r="E1792" s="74">
        <v>-0.20200023018334501</v>
      </c>
      <c r="F1792" s="58">
        <v>0</v>
      </c>
    </row>
    <row r="1793" spans="3:6" x14ac:dyDescent="0.3">
      <c r="C1793" s="73"/>
      <c r="D1793" s="74"/>
      <c r="E1793" s="74">
        <v>-0.20200023018334501</v>
      </c>
      <c r="F1793" s="58">
        <f>$G$1419</f>
        <v>45</v>
      </c>
    </row>
    <row r="1794" spans="3:6" x14ac:dyDescent="0.3">
      <c r="C1794" s="73"/>
      <c r="D1794" s="74"/>
      <c r="E1794" s="74">
        <v>-0.19901055689643576</v>
      </c>
      <c r="F1794" s="58">
        <f>$G$1419</f>
        <v>45</v>
      </c>
    </row>
    <row r="1795" spans="3:6" x14ac:dyDescent="0.3">
      <c r="C1795" s="73"/>
      <c r="D1795" s="74"/>
      <c r="E1795" s="74">
        <v>-0.19901055689643576</v>
      </c>
      <c r="F1795" s="58">
        <v>0</v>
      </c>
    </row>
    <row r="1796" spans="3:6" x14ac:dyDescent="0.3">
      <c r="C1796" s="73"/>
      <c r="D1796" s="74"/>
      <c r="E1796" s="74">
        <v>-0.19602088360952655</v>
      </c>
      <c r="F1796" s="58">
        <v>0</v>
      </c>
    </row>
    <row r="1797" spans="3:6" x14ac:dyDescent="0.3">
      <c r="C1797" s="73"/>
      <c r="D1797" s="74"/>
      <c r="E1797" s="74">
        <v>-0.19602088360952655</v>
      </c>
      <c r="F1797" s="58">
        <f>$G$1419</f>
        <v>45</v>
      </c>
    </row>
    <row r="1798" spans="3:6" x14ac:dyDescent="0.3">
      <c r="C1798" s="73"/>
      <c r="D1798" s="74"/>
      <c r="E1798" s="74">
        <v>-0.1930312103226173</v>
      </c>
      <c r="F1798" s="58">
        <f>$G$1419</f>
        <v>45</v>
      </c>
    </row>
    <row r="1799" spans="3:6" x14ac:dyDescent="0.3">
      <c r="C1799" s="73"/>
      <c r="D1799" s="74"/>
      <c r="E1799" s="74">
        <v>-0.1930312103226173</v>
      </c>
      <c r="F1799" s="58">
        <v>0</v>
      </c>
    </row>
    <row r="1800" spans="3:6" x14ac:dyDescent="0.3">
      <c r="C1800" s="73"/>
      <c r="D1800" s="74"/>
      <c r="E1800" s="74">
        <v>-0.19004153703570806</v>
      </c>
      <c r="F1800" s="58">
        <v>0</v>
      </c>
    </row>
    <row r="1801" spans="3:6" x14ac:dyDescent="0.3">
      <c r="C1801" s="73"/>
      <c r="D1801" s="74"/>
      <c r="E1801" s="74">
        <v>-0.19004153703570806</v>
      </c>
      <c r="F1801" s="58">
        <f>$G$1419</f>
        <v>45</v>
      </c>
    </row>
    <row r="1802" spans="3:6" x14ac:dyDescent="0.3">
      <c r="C1802" s="73"/>
      <c r="D1802" s="74"/>
      <c r="E1802" s="74">
        <v>-0.18705186374879884</v>
      </c>
      <c r="F1802" s="58">
        <f>$G$1419</f>
        <v>45</v>
      </c>
    </row>
    <row r="1803" spans="3:6" x14ac:dyDescent="0.3">
      <c r="C1803" s="73"/>
      <c r="D1803" s="74"/>
      <c r="E1803" s="74">
        <v>-0.18705186374879884</v>
      </c>
      <c r="F1803" s="58">
        <v>0</v>
      </c>
    </row>
    <row r="1804" spans="3:6" x14ac:dyDescent="0.3">
      <c r="C1804" s="73"/>
      <c r="D1804" s="74"/>
      <c r="E1804" s="74">
        <v>-0.1840621904618896</v>
      </c>
      <c r="F1804" s="58">
        <v>0</v>
      </c>
    </row>
    <row r="1805" spans="3:6" x14ac:dyDescent="0.3">
      <c r="C1805" s="73"/>
      <c r="D1805" s="74"/>
      <c r="E1805" s="74">
        <v>-0.1840621904618896</v>
      </c>
      <c r="F1805" s="58">
        <f>$G$1419</f>
        <v>45</v>
      </c>
    </row>
    <row r="1806" spans="3:6" x14ac:dyDescent="0.3">
      <c r="C1806" s="73"/>
      <c r="D1806" s="74"/>
      <c r="E1806" s="74">
        <v>-0.18107251717498035</v>
      </c>
      <c r="F1806" s="58">
        <f>$G$1419</f>
        <v>45</v>
      </c>
    </row>
    <row r="1807" spans="3:6" x14ac:dyDescent="0.3">
      <c r="C1807" s="73"/>
      <c r="D1807" s="74"/>
      <c r="E1807" s="74">
        <v>-0.18107251717498035</v>
      </c>
      <c r="F1807" s="58">
        <v>0</v>
      </c>
    </row>
    <row r="1808" spans="3:6" x14ac:dyDescent="0.3">
      <c r="C1808" s="73"/>
      <c r="D1808" s="74"/>
      <c r="E1808" s="74">
        <v>-0.17808284388807114</v>
      </c>
      <c r="F1808" s="58">
        <v>0</v>
      </c>
    </row>
    <row r="1809" spans="3:6" x14ac:dyDescent="0.3">
      <c r="C1809" s="73"/>
      <c r="D1809" s="74"/>
      <c r="E1809" s="74">
        <v>-0.17808284388807114</v>
      </c>
      <c r="F1809" s="58">
        <f>$G$1419</f>
        <v>45</v>
      </c>
    </row>
    <row r="1810" spans="3:6" x14ac:dyDescent="0.3">
      <c r="C1810" s="73"/>
      <c r="D1810" s="74"/>
      <c r="E1810" s="74">
        <v>-0.17509317060116189</v>
      </c>
      <c r="F1810" s="58">
        <f>$G$1419</f>
        <v>45</v>
      </c>
    </row>
    <row r="1811" spans="3:6" x14ac:dyDescent="0.3">
      <c r="C1811" s="73"/>
      <c r="D1811" s="74"/>
      <c r="E1811" s="74">
        <v>-0.17509317060116189</v>
      </c>
      <c r="F1811" s="58">
        <v>0</v>
      </c>
    </row>
    <row r="1812" spans="3:6" x14ac:dyDescent="0.3">
      <c r="C1812" s="73"/>
      <c r="D1812" s="74"/>
      <c r="E1812" s="74">
        <v>-0.17210349731425265</v>
      </c>
      <c r="F1812" s="58">
        <v>0</v>
      </c>
    </row>
    <row r="1813" spans="3:6" x14ac:dyDescent="0.3">
      <c r="C1813" s="73"/>
      <c r="D1813" s="74"/>
      <c r="E1813" s="74">
        <v>-0.17210349731425265</v>
      </c>
      <c r="F1813" s="58">
        <f>$G$1419</f>
        <v>45</v>
      </c>
    </row>
    <row r="1814" spans="3:6" x14ac:dyDescent="0.3">
      <c r="C1814" s="73"/>
      <c r="D1814" s="74"/>
      <c r="E1814" s="74">
        <v>-0.16911382402734343</v>
      </c>
      <c r="F1814" s="58">
        <f>$G$1419</f>
        <v>45</v>
      </c>
    </row>
    <row r="1815" spans="3:6" x14ac:dyDescent="0.3">
      <c r="C1815" s="73"/>
      <c r="D1815" s="74"/>
      <c r="E1815" s="74">
        <v>-0.16911382402734343</v>
      </c>
      <c r="F1815" s="58">
        <v>0</v>
      </c>
    </row>
    <row r="1816" spans="3:6" x14ac:dyDescent="0.3">
      <c r="C1816" s="73"/>
      <c r="D1816" s="74"/>
      <c r="E1816" s="74">
        <v>-0.16612415074043418</v>
      </c>
      <c r="F1816" s="58">
        <v>0</v>
      </c>
    </row>
    <row r="1817" spans="3:6" x14ac:dyDescent="0.3">
      <c r="C1817" s="73"/>
      <c r="D1817" s="74"/>
      <c r="E1817" s="74">
        <v>-0.16612415074043418</v>
      </c>
      <c r="F1817" s="58">
        <f>$G$1419</f>
        <v>45</v>
      </c>
    </row>
    <row r="1818" spans="3:6" x14ac:dyDescent="0.3">
      <c r="C1818" s="73"/>
      <c r="D1818" s="74"/>
      <c r="E1818" s="74">
        <v>-0.16313447745352494</v>
      </c>
      <c r="F1818" s="58">
        <f>$G$1419</f>
        <v>45</v>
      </c>
    </row>
    <row r="1819" spans="3:6" x14ac:dyDescent="0.3">
      <c r="C1819" s="73"/>
      <c r="D1819" s="74"/>
      <c r="E1819" s="74">
        <v>-0.16313447745352494</v>
      </c>
      <c r="F1819" s="58">
        <v>0</v>
      </c>
    </row>
    <row r="1820" spans="3:6" x14ac:dyDescent="0.3">
      <c r="C1820" s="73"/>
      <c r="D1820" s="74"/>
      <c r="E1820" s="74">
        <v>-0.1601448041666157</v>
      </c>
      <c r="F1820" s="58">
        <v>0</v>
      </c>
    </row>
    <row r="1821" spans="3:6" x14ac:dyDescent="0.3">
      <c r="C1821" s="73"/>
      <c r="D1821" s="74"/>
      <c r="E1821" s="74">
        <v>-0.1601448041666157</v>
      </c>
      <c r="F1821" s="58">
        <f>$G$1419</f>
        <v>45</v>
      </c>
    </row>
    <row r="1822" spans="3:6" x14ac:dyDescent="0.3">
      <c r="C1822" s="73"/>
      <c r="D1822" s="74"/>
      <c r="E1822" s="74">
        <v>-0.15715513087970648</v>
      </c>
      <c r="F1822" s="58">
        <f>$G$1419</f>
        <v>45</v>
      </c>
    </row>
    <row r="1823" spans="3:6" x14ac:dyDescent="0.3">
      <c r="C1823" s="73"/>
      <c r="D1823" s="74"/>
      <c r="E1823" s="74">
        <v>-0.15715513087970648</v>
      </c>
      <c r="F1823" s="58">
        <v>0</v>
      </c>
    </row>
    <row r="1824" spans="3:6" x14ac:dyDescent="0.3">
      <c r="C1824" s="73"/>
      <c r="D1824" s="74"/>
      <c r="E1824" s="74">
        <v>-0.15416545759279723</v>
      </c>
      <c r="F1824" s="58">
        <v>0</v>
      </c>
    </row>
    <row r="1825" spans="3:6" x14ac:dyDescent="0.3">
      <c r="C1825" s="73"/>
      <c r="D1825" s="74"/>
      <c r="E1825" s="74">
        <v>-0.15416545759279723</v>
      </c>
      <c r="F1825" s="58">
        <f>$G$1419</f>
        <v>45</v>
      </c>
    </row>
    <row r="1826" spans="3:6" x14ac:dyDescent="0.3">
      <c r="C1826" s="73"/>
      <c r="D1826" s="74"/>
      <c r="E1826" s="74">
        <v>-0.15117578430588799</v>
      </c>
      <c r="F1826" s="58">
        <f>$G$1419</f>
        <v>45</v>
      </c>
    </row>
    <row r="1827" spans="3:6" x14ac:dyDescent="0.3">
      <c r="C1827" s="73"/>
      <c r="D1827" s="74"/>
      <c r="E1827" s="74">
        <v>-0.15117578430588799</v>
      </c>
      <c r="F1827" s="58">
        <v>0</v>
      </c>
    </row>
    <row r="1828" spans="3:6" x14ac:dyDescent="0.3">
      <c r="C1828" s="73"/>
      <c r="D1828" s="74"/>
      <c r="E1828" s="74">
        <v>-0.14818611101897877</v>
      </c>
      <c r="F1828" s="58">
        <v>0</v>
      </c>
    </row>
    <row r="1829" spans="3:6" x14ac:dyDescent="0.3">
      <c r="C1829" s="73"/>
      <c r="D1829" s="74"/>
      <c r="E1829" s="74">
        <v>-0.14818611101897877</v>
      </c>
      <c r="F1829" s="58">
        <f>$G$1419</f>
        <v>45</v>
      </c>
    </row>
    <row r="1830" spans="3:6" x14ac:dyDescent="0.3">
      <c r="C1830" s="73"/>
      <c r="D1830" s="74"/>
      <c r="E1830" s="74">
        <v>-0.14519643773206953</v>
      </c>
      <c r="F1830" s="58">
        <f>$G$1419</f>
        <v>45</v>
      </c>
    </row>
    <row r="1831" spans="3:6" x14ac:dyDescent="0.3">
      <c r="C1831" s="73"/>
      <c r="D1831" s="74"/>
      <c r="E1831" s="74">
        <v>-0.14519643773206953</v>
      </c>
      <c r="F1831" s="58">
        <v>0</v>
      </c>
    </row>
    <row r="1832" spans="3:6" x14ac:dyDescent="0.3">
      <c r="C1832" s="73"/>
      <c r="D1832" s="74"/>
      <c r="E1832" s="74">
        <v>-0.14220676444516028</v>
      </c>
      <c r="F1832" s="58">
        <v>0</v>
      </c>
    </row>
    <row r="1833" spans="3:6" x14ac:dyDescent="0.3">
      <c r="C1833" s="73"/>
      <c r="D1833" s="74"/>
      <c r="E1833" s="74">
        <v>-0.14220676444516028</v>
      </c>
      <c r="F1833" s="58">
        <f>$G$1419</f>
        <v>45</v>
      </c>
    </row>
    <row r="1834" spans="3:6" x14ac:dyDescent="0.3">
      <c r="C1834" s="73"/>
      <c r="D1834" s="74"/>
      <c r="E1834" s="74">
        <v>-0.13921709115825107</v>
      </c>
      <c r="F1834" s="58">
        <f>$G$1419</f>
        <v>45</v>
      </c>
    </row>
    <row r="1835" spans="3:6" x14ac:dyDescent="0.3">
      <c r="C1835" s="73"/>
      <c r="D1835" s="74"/>
      <c r="E1835" s="74">
        <v>-0.13921709115825107</v>
      </c>
      <c r="F1835" s="58">
        <v>0</v>
      </c>
    </row>
    <row r="1836" spans="3:6" x14ac:dyDescent="0.3">
      <c r="C1836" s="73"/>
      <c r="D1836" s="74"/>
      <c r="E1836" s="74">
        <v>-0.13622741787134182</v>
      </c>
      <c r="F1836" s="58">
        <v>0</v>
      </c>
    </row>
    <row r="1837" spans="3:6" x14ac:dyDescent="0.3">
      <c r="C1837" s="73"/>
      <c r="D1837" s="74"/>
      <c r="E1837" s="74">
        <v>-0.13622741787134182</v>
      </c>
      <c r="F1837" s="58">
        <f>$G$1419</f>
        <v>45</v>
      </c>
    </row>
    <row r="1838" spans="3:6" x14ac:dyDescent="0.3">
      <c r="C1838" s="73"/>
      <c r="D1838" s="74"/>
      <c r="E1838" s="74">
        <v>-0.13323774458443258</v>
      </c>
      <c r="F1838" s="58">
        <f>$G$1419</f>
        <v>45</v>
      </c>
    </row>
    <row r="1839" spans="3:6" x14ac:dyDescent="0.3">
      <c r="C1839" s="73"/>
      <c r="D1839" s="74"/>
      <c r="E1839" s="74">
        <v>-0.13323774458443258</v>
      </c>
      <c r="F1839" s="58">
        <v>0</v>
      </c>
    </row>
    <row r="1840" spans="3:6" x14ac:dyDescent="0.3">
      <c r="C1840" s="73"/>
      <c r="D1840" s="74"/>
      <c r="E1840" s="74">
        <v>-0.13024807129752336</v>
      </c>
      <c r="F1840" s="58">
        <v>0</v>
      </c>
    </row>
    <row r="1841" spans="3:6" x14ac:dyDescent="0.3">
      <c r="C1841" s="73"/>
      <c r="D1841" s="74"/>
      <c r="E1841" s="74">
        <v>-0.13024807129752336</v>
      </c>
      <c r="F1841" s="58">
        <f>$G$1419</f>
        <v>45</v>
      </c>
    </row>
    <row r="1842" spans="3:6" x14ac:dyDescent="0.3">
      <c r="C1842" s="73"/>
      <c r="D1842" s="74"/>
      <c r="E1842" s="74">
        <v>-0.13024807129752336</v>
      </c>
      <c r="F1842" s="58">
        <f>$G$1419</f>
        <v>45</v>
      </c>
    </row>
    <row r="1843" spans="3:6" x14ac:dyDescent="0.3">
      <c r="C1843" s="73"/>
      <c r="D1843" s="74"/>
      <c r="E1843" s="74">
        <v>-0.13024807129752336</v>
      </c>
      <c r="F1843" s="58">
        <v>0</v>
      </c>
    </row>
    <row r="1844" spans="3:6" x14ac:dyDescent="0.3">
      <c r="C1844" s="73"/>
      <c r="D1844" s="74"/>
      <c r="E1844" s="74">
        <v>-0.13024807129752336</v>
      </c>
      <c r="F1844" s="58">
        <v>0</v>
      </c>
    </row>
    <row r="1845" spans="3:6" x14ac:dyDescent="0.3">
      <c r="C1845" s="73"/>
      <c r="D1845" s="74"/>
      <c r="E1845" s="74">
        <v>-0.13024807129752336</v>
      </c>
      <c r="F1845" s="58">
        <f>$G$1420</f>
        <v>102</v>
      </c>
    </row>
    <row r="1846" spans="3:6" x14ac:dyDescent="0.3">
      <c r="C1846" s="73"/>
      <c r="D1846" s="74"/>
      <c r="E1846" s="74">
        <v>-0.12725839801061412</v>
      </c>
      <c r="F1846" s="58">
        <f>$G$1420</f>
        <v>102</v>
      </c>
    </row>
    <row r="1847" spans="3:6" x14ac:dyDescent="0.3">
      <c r="C1847" s="73"/>
      <c r="D1847" s="74"/>
      <c r="E1847" s="74">
        <v>-0.12725839801061412</v>
      </c>
      <c r="F1847" s="58">
        <v>0</v>
      </c>
    </row>
    <row r="1848" spans="3:6" x14ac:dyDescent="0.3">
      <c r="C1848" s="73"/>
      <c r="D1848" s="74"/>
      <c r="E1848" s="74">
        <v>-0.12426872472370488</v>
      </c>
      <c r="F1848" s="58">
        <v>0</v>
      </c>
    </row>
    <row r="1849" spans="3:6" x14ac:dyDescent="0.3">
      <c r="C1849" s="73"/>
      <c r="D1849" s="74"/>
      <c r="E1849" s="74">
        <v>-0.12426872472370488</v>
      </c>
      <c r="F1849" s="58">
        <f>$G$1420</f>
        <v>102</v>
      </c>
    </row>
    <row r="1850" spans="3:6" x14ac:dyDescent="0.3">
      <c r="C1850" s="73"/>
      <c r="D1850" s="74"/>
      <c r="E1850" s="74">
        <v>-0.12127905143679565</v>
      </c>
      <c r="F1850" s="58">
        <f>$G$1420</f>
        <v>102</v>
      </c>
    </row>
    <row r="1851" spans="3:6" x14ac:dyDescent="0.3">
      <c r="C1851" s="73"/>
      <c r="D1851" s="74"/>
      <c r="E1851" s="74">
        <v>-0.12127905143679565</v>
      </c>
      <c r="F1851" s="58">
        <v>0</v>
      </c>
    </row>
    <row r="1852" spans="3:6" x14ac:dyDescent="0.3">
      <c r="C1852" s="73"/>
      <c r="D1852" s="74"/>
      <c r="E1852" s="74">
        <v>-0.11828937814988641</v>
      </c>
      <c r="F1852" s="58">
        <v>0</v>
      </c>
    </row>
    <row r="1853" spans="3:6" x14ac:dyDescent="0.3">
      <c r="C1853" s="73"/>
      <c r="D1853" s="74"/>
      <c r="E1853" s="74">
        <v>-0.11828937814988641</v>
      </c>
      <c r="F1853" s="58">
        <f>$G$1420</f>
        <v>102</v>
      </c>
    </row>
    <row r="1854" spans="3:6" x14ac:dyDescent="0.3">
      <c r="C1854" s="73"/>
      <c r="D1854" s="74"/>
      <c r="E1854" s="74">
        <v>-0.11529970486297718</v>
      </c>
      <c r="F1854" s="58">
        <f>$G$1420</f>
        <v>102</v>
      </c>
    </row>
    <row r="1855" spans="3:6" x14ac:dyDescent="0.3">
      <c r="C1855" s="73"/>
      <c r="D1855" s="74"/>
      <c r="E1855" s="74">
        <v>-0.11529970486297718</v>
      </c>
      <c r="F1855" s="58">
        <v>0</v>
      </c>
    </row>
    <row r="1856" spans="3:6" x14ac:dyDescent="0.3">
      <c r="C1856" s="73"/>
      <c r="D1856" s="74"/>
      <c r="E1856" s="74">
        <v>-0.11231003157606795</v>
      </c>
      <c r="F1856" s="58">
        <v>0</v>
      </c>
    </row>
    <row r="1857" spans="3:6" x14ac:dyDescent="0.3">
      <c r="C1857" s="73"/>
      <c r="D1857" s="74"/>
      <c r="E1857" s="74">
        <v>-0.11231003157606795</v>
      </c>
      <c r="F1857" s="58">
        <f>$G$1420</f>
        <v>102</v>
      </c>
    </row>
    <row r="1858" spans="3:6" x14ac:dyDescent="0.3">
      <c r="C1858" s="73"/>
      <c r="D1858" s="74"/>
      <c r="E1858" s="74">
        <v>-0.1093203582891587</v>
      </c>
      <c r="F1858" s="58">
        <f>$G$1420</f>
        <v>102</v>
      </c>
    </row>
    <row r="1859" spans="3:6" x14ac:dyDescent="0.3">
      <c r="C1859" s="73"/>
      <c r="D1859" s="74"/>
      <c r="E1859" s="74">
        <v>-0.1093203582891587</v>
      </c>
      <c r="F1859" s="58">
        <v>0</v>
      </c>
    </row>
    <row r="1860" spans="3:6" x14ac:dyDescent="0.3">
      <c r="C1860" s="73"/>
      <c r="D1860" s="74"/>
      <c r="E1860" s="74">
        <v>-0.10633068500224947</v>
      </c>
      <c r="F1860" s="58">
        <v>0</v>
      </c>
    </row>
    <row r="1861" spans="3:6" x14ac:dyDescent="0.3">
      <c r="C1861" s="73"/>
      <c r="D1861" s="74"/>
      <c r="E1861" s="74">
        <v>-0.10633068500224947</v>
      </c>
      <c r="F1861" s="58">
        <f>$G$1420</f>
        <v>102</v>
      </c>
    </row>
    <row r="1862" spans="3:6" x14ac:dyDescent="0.3">
      <c r="C1862" s="73"/>
      <c r="D1862" s="74"/>
      <c r="E1862" s="74">
        <v>-0.10334101171534024</v>
      </c>
      <c r="F1862" s="58">
        <f>$G$1420</f>
        <v>102</v>
      </c>
    </row>
    <row r="1863" spans="3:6" x14ac:dyDescent="0.3">
      <c r="C1863" s="73"/>
      <c r="D1863" s="74"/>
      <c r="E1863" s="74">
        <v>-0.10334101171534024</v>
      </c>
      <c r="F1863" s="58">
        <v>0</v>
      </c>
    </row>
    <row r="1864" spans="3:6" x14ac:dyDescent="0.3">
      <c r="C1864" s="73"/>
      <c r="D1864" s="74"/>
      <c r="E1864" s="74">
        <v>-0.100351338428431</v>
      </c>
      <c r="F1864" s="58">
        <v>0</v>
      </c>
    </row>
    <row r="1865" spans="3:6" x14ac:dyDescent="0.3">
      <c r="C1865" s="73"/>
      <c r="D1865" s="74"/>
      <c r="E1865" s="74">
        <v>-0.100351338428431</v>
      </c>
      <c r="F1865" s="58">
        <f>$G$1420</f>
        <v>102</v>
      </c>
    </row>
    <row r="1866" spans="3:6" x14ac:dyDescent="0.3">
      <c r="C1866" s="73"/>
      <c r="D1866" s="74"/>
      <c r="E1866" s="74">
        <v>-9.7361665141521767E-2</v>
      </c>
      <c r="F1866" s="58">
        <f>$G$1420</f>
        <v>102</v>
      </c>
    </row>
    <row r="1867" spans="3:6" x14ac:dyDescent="0.3">
      <c r="C1867" s="73"/>
      <c r="D1867" s="74"/>
      <c r="E1867" s="74">
        <v>-9.7361665141521767E-2</v>
      </c>
      <c r="F1867" s="58">
        <v>0</v>
      </c>
    </row>
    <row r="1868" spans="3:6" x14ac:dyDescent="0.3">
      <c r="C1868" s="73"/>
      <c r="D1868" s="74"/>
      <c r="E1868" s="74">
        <v>-9.4371991854612536E-2</v>
      </c>
      <c r="F1868" s="58">
        <v>0</v>
      </c>
    </row>
    <row r="1869" spans="3:6" x14ac:dyDescent="0.3">
      <c r="C1869" s="73"/>
      <c r="D1869" s="74"/>
      <c r="E1869" s="74">
        <v>-9.4371991854612536E-2</v>
      </c>
      <c r="F1869" s="58">
        <f>$G$1420</f>
        <v>102</v>
      </c>
    </row>
    <row r="1870" spans="3:6" x14ac:dyDescent="0.3">
      <c r="C1870" s="73"/>
      <c r="D1870" s="74"/>
      <c r="E1870" s="74">
        <v>-9.1382318567703291E-2</v>
      </c>
      <c r="F1870" s="58">
        <f>$G$1420</f>
        <v>102</v>
      </c>
    </row>
    <row r="1871" spans="3:6" x14ac:dyDescent="0.3">
      <c r="C1871" s="73"/>
      <c r="D1871" s="74"/>
      <c r="E1871" s="74">
        <v>-9.1382318567703291E-2</v>
      </c>
      <c r="F1871" s="58">
        <v>0</v>
      </c>
    </row>
    <row r="1872" spans="3:6" x14ac:dyDescent="0.3">
      <c r="C1872" s="73"/>
      <c r="D1872" s="74"/>
      <c r="E1872" s="74">
        <v>-8.839264528079406E-2</v>
      </c>
      <c r="F1872" s="58">
        <v>0</v>
      </c>
    </row>
    <row r="1873" spans="3:6" x14ac:dyDescent="0.3">
      <c r="C1873" s="73"/>
      <c r="D1873" s="74"/>
      <c r="E1873" s="74">
        <v>-8.839264528079406E-2</v>
      </c>
      <c r="F1873" s="58">
        <f>$G$1420</f>
        <v>102</v>
      </c>
    </row>
    <row r="1874" spans="3:6" x14ac:dyDescent="0.3">
      <c r="C1874" s="73"/>
      <c r="D1874" s="74"/>
      <c r="E1874" s="74">
        <v>-8.5402971993884816E-2</v>
      </c>
      <c r="F1874" s="58">
        <f>$G$1420</f>
        <v>102</v>
      </c>
    </row>
    <row r="1875" spans="3:6" x14ac:dyDescent="0.3">
      <c r="C1875" s="73"/>
      <c r="D1875" s="74"/>
      <c r="E1875" s="74">
        <v>-8.5402971993884816E-2</v>
      </c>
      <c r="F1875" s="58">
        <v>0</v>
      </c>
    </row>
    <row r="1876" spans="3:6" x14ac:dyDescent="0.3">
      <c r="C1876" s="73"/>
      <c r="D1876" s="74"/>
      <c r="E1876" s="74">
        <v>-8.2413298706975585E-2</v>
      </c>
      <c r="F1876" s="58">
        <v>0</v>
      </c>
    </row>
    <row r="1877" spans="3:6" x14ac:dyDescent="0.3">
      <c r="C1877" s="73"/>
      <c r="D1877" s="74"/>
      <c r="E1877" s="74">
        <v>-8.2413298706975585E-2</v>
      </c>
      <c r="F1877" s="58">
        <f>$G$1420</f>
        <v>102</v>
      </c>
    </row>
    <row r="1878" spans="3:6" x14ac:dyDescent="0.3">
      <c r="C1878" s="73"/>
      <c r="D1878" s="74"/>
      <c r="E1878" s="74">
        <v>-7.9423625420066354E-2</v>
      </c>
      <c r="F1878" s="58">
        <f>$G$1420</f>
        <v>102</v>
      </c>
    </row>
    <row r="1879" spans="3:6" x14ac:dyDescent="0.3">
      <c r="C1879" s="73"/>
      <c r="D1879" s="74"/>
      <c r="E1879" s="74">
        <v>-7.9423625420066354E-2</v>
      </c>
      <c r="F1879" s="58">
        <v>0</v>
      </c>
    </row>
    <row r="1880" spans="3:6" x14ac:dyDescent="0.3">
      <c r="C1880" s="73"/>
      <c r="D1880" s="74"/>
      <c r="E1880" s="74">
        <v>-7.643395213315711E-2</v>
      </c>
      <c r="F1880" s="58">
        <v>0</v>
      </c>
    </row>
    <row r="1881" spans="3:6" x14ac:dyDescent="0.3">
      <c r="C1881" s="73"/>
      <c r="D1881" s="74"/>
      <c r="E1881" s="74">
        <v>-7.643395213315711E-2</v>
      </c>
      <c r="F1881" s="58">
        <f>$G$1420</f>
        <v>102</v>
      </c>
    </row>
    <row r="1882" spans="3:6" x14ac:dyDescent="0.3">
      <c r="C1882" s="73"/>
      <c r="D1882" s="74"/>
      <c r="E1882" s="74">
        <v>-7.3444278846247879E-2</v>
      </c>
      <c r="F1882" s="58">
        <f>$G$1420</f>
        <v>102</v>
      </c>
    </row>
    <row r="1883" spans="3:6" x14ac:dyDescent="0.3">
      <c r="C1883" s="73"/>
      <c r="D1883" s="74"/>
      <c r="E1883" s="74">
        <v>-7.3444278846247879E-2</v>
      </c>
      <c r="F1883" s="58">
        <v>0</v>
      </c>
    </row>
    <row r="1884" spans="3:6" x14ac:dyDescent="0.3">
      <c r="C1884" s="73"/>
      <c r="D1884" s="74"/>
      <c r="E1884" s="74">
        <v>-7.0454605559338634E-2</v>
      </c>
      <c r="F1884" s="58">
        <v>0</v>
      </c>
    </row>
    <row r="1885" spans="3:6" x14ac:dyDescent="0.3">
      <c r="C1885" s="73"/>
      <c r="D1885" s="74"/>
      <c r="E1885" s="74">
        <v>-7.0454605559338634E-2</v>
      </c>
      <c r="F1885" s="58">
        <f>$G$1420</f>
        <v>102</v>
      </c>
    </row>
    <row r="1886" spans="3:6" x14ac:dyDescent="0.3">
      <c r="C1886" s="73"/>
      <c r="D1886" s="74"/>
      <c r="E1886" s="74">
        <v>-6.7464932272429404E-2</v>
      </c>
      <c r="F1886" s="58">
        <f>$G$1420</f>
        <v>102</v>
      </c>
    </row>
    <row r="1887" spans="3:6" x14ac:dyDescent="0.3">
      <c r="C1887" s="73"/>
      <c r="D1887" s="74"/>
      <c r="E1887" s="74">
        <v>-6.7464932272429404E-2</v>
      </c>
      <c r="F1887" s="58">
        <v>0</v>
      </c>
    </row>
    <row r="1888" spans="3:6" x14ac:dyDescent="0.3">
      <c r="C1888" s="73"/>
      <c r="D1888" s="74"/>
      <c r="E1888" s="74">
        <v>-6.4475258985520173E-2</v>
      </c>
      <c r="F1888" s="58">
        <v>0</v>
      </c>
    </row>
    <row r="1889" spans="3:6" x14ac:dyDescent="0.3">
      <c r="C1889" s="73"/>
      <c r="D1889" s="74"/>
      <c r="E1889" s="74">
        <v>-6.4475258985520173E-2</v>
      </c>
      <c r="F1889" s="58">
        <f>$G$1420</f>
        <v>102</v>
      </c>
    </row>
    <row r="1890" spans="3:6" x14ac:dyDescent="0.3">
      <c r="C1890" s="73"/>
      <c r="D1890" s="74"/>
      <c r="E1890" s="74">
        <v>-6.1485585698610935E-2</v>
      </c>
      <c r="F1890" s="58">
        <f>$G$1420</f>
        <v>102</v>
      </c>
    </row>
    <row r="1891" spans="3:6" x14ac:dyDescent="0.3">
      <c r="C1891" s="73"/>
      <c r="D1891" s="74"/>
      <c r="E1891" s="74">
        <v>-6.1485585698610935E-2</v>
      </c>
      <c r="F1891" s="58">
        <v>0</v>
      </c>
    </row>
    <row r="1892" spans="3:6" x14ac:dyDescent="0.3">
      <c r="C1892" s="73"/>
      <c r="D1892" s="74"/>
      <c r="E1892" s="74">
        <v>-5.8495912411701698E-2</v>
      </c>
      <c r="F1892" s="58">
        <v>0</v>
      </c>
    </row>
    <row r="1893" spans="3:6" x14ac:dyDescent="0.3">
      <c r="C1893" s="73"/>
      <c r="D1893" s="74"/>
      <c r="E1893" s="74">
        <v>-5.8495912411701698E-2</v>
      </c>
      <c r="F1893" s="58">
        <f>$G$1420</f>
        <v>102</v>
      </c>
    </row>
    <row r="1894" spans="3:6" x14ac:dyDescent="0.3">
      <c r="C1894" s="73"/>
      <c r="D1894" s="74"/>
      <c r="E1894" s="74">
        <v>-5.550623912479246E-2</v>
      </c>
      <c r="F1894" s="58">
        <f>$G$1420</f>
        <v>102</v>
      </c>
    </row>
    <row r="1895" spans="3:6" x14ac:dyDescent="0.3">
      <c r="C1895" s="73"/>
      <c r="D1895" s="74"/>
      <c r="E1895" s="74">
        <v>-5.550623912479246E-2</v>
      </c>
      <c r="F1895" s="58">
        <v>0</v>
      </c>
    </row>
    <row r="1896" spans="3:6" x14ac:dyDescent="0.3">
      <c r="C1896" s="73"/>
      <c r="D1896" s="74"/>
      <c r="E1896" s="74">
        <v>-5.2516565837883222E-2</v>
      </c>
      <c r="F1896" s="58">
        <v>0</v>
      </c>
    </row>
    <row r="1897" spans="3:6" x14ac:dyDescent="0.3">
      <c r="C1897" s="73"/>
      <c r="D1897" s="74"/>
      <c r="E1897" s="74">
        <v>-5.2516565837883222E-2</v>
      </c>
      <c r="F1897" s="58">
        <f>$G$1420</f>
        <v>102</v>
      </c>
    </row>
    <row r="1898" spans="3:6" x14ac:dyDescent="0.3">
      <c r="C1898" s="73"/>
      <c r="D1898" s="74"/>
      <c r="E1898" s="74">
        <v>-4.9526892550973992E-2</v>
      </c>
      <c r="F1898" s="58">
        <f>$G$1420</f>
        <v>102</v>
      </c>
    </row>
    <row r="1899" spans="3:6" x14ac:dyDescent="0.3">
      <c r="C1899" s="73"/>
      <c r="D1899" s="74"/>
      <c r="E1899" s="74">
        <v>-4.9526892550973992E-2</v>
      </c>
      <c r="F1899" s="58">
        <v>0</v>
      </c>
    </row>
    <row r="1900" spans="3:6" x14ac:dyDescent="0.3">
      <c r="C1900" s="73"/>
      <c r="D1900" s="74"/>
      <c r="E1900" s="74">
        <v>-4.6537219264064754E-2</v>
      </c>
      <c r="F1900" s="58">
        <v>0</v>
      </c>
    </row>
    <row r="1901" spans="3:6" x14ac:dyDescent="0.3">
      <c r="C1901" s="73"/>
      <c r="D1901" s="74"/>
      <c r="E1901" s="74">
        <v>-4.6537219264064754E-2</v>
      </c>
      <c r="F1901" s="58">
        <f>$G$1420</f>
        <v>102</v>
      </c>
    </row>
    <row r="1902" spans="3:6" x14ac:dyDescent="0.3">
      <c r="C1902" s="73"/>
      <c r="D1902" s="74"/>
      <c r="E1902" s="74">
        <v>-4.3547545977155516E-2</v>
      </c>
      <c r="F1902" s="58">
        <f>$G$1420</f>
        <v>102</v>
      </c>
    </row>
    <row r="1903" spans="3:6" x14ac:dyDescent="0.3">
      <c r="C1903" s="73"/>
      <c r="D1903" s="74"/>
      <c r="E1903" s="74">
        <v>-4.3547545977155516E-2</v>
      </c>
      <c r="F1903" s="58">
        <v>0</v>
      </c>
    </row>
    <row r="1904" spans="3:6" x14ac:dyDescent="0.3">
      <c r="C1904" s="73"/>
      <c r="D1904" s="74"/>
      <c r="E1904" s="74">
        <v>-4.0557872690246285E-2</v>
      </c>
      <c r="F1904" s="58">
        <v>0</v>
      </c>
    </row>
    <row r="1905" spans="3:6" x14ac:dyDescent="0.3">
      <c r="C1905" s="73"/>
      <c r="D1905" s="74"/>
      <c r="E1905" s="74">
        <v>-4.0557872690246285E-2</v>
      </c>
      <c r="F1905" s="58">
        <f>$G$1420</f>
        <v>102</v>
      </c>
    </row>
    <row r="1906" spans="3:6" x14ac:dyDescent="0.3">
      <c r="C1906" s="73"/>
      <c r="D1906" s="74"/>
      <c r="E1906" s="74">
        <v>-3.7568199403337048E-2</v>
      </c>
      <c r="F1906" s="58">
        <f>$G$1420</f>
        <v>102</v>
      </c>
    </row>
    <row r="1907" spans="3:6" x14ac:dyDescent="0.3">
      <c r="C1907" s="73"/>
      <c r="D1907" s="74"/>
      <c r="E1907" s="74">
        <v>-3.7568199403337048E-2</v>
      </c>
      <c r="F1907" s="58">
        <v>0</v>
      </c>
    </row>
    <row r="1908" spans="3:6" x14ac:dyDescent="0.3">
      <c r="C1908" s="73"/>
      <c r="D1908" s="74"/>
      <c r="E1908" s="74">
        <v>-3.457852611642781E-2</v>
      </c>
      <c r="F1908" s="58">
        <v>0</v>
      </c>
    </row>
    <row r="1909" spans="3:6" x14ac:dyDescent="0.3">
      <c r="C1909" s="73"/>
      <c r="D1909" s="74"/>
      <c r="E1909" s="74">
        <v>-3.457852611642781E-2</v>
      </c>
      <c r="F1909" s="58">
        <f>$G$1420</f>
        <v>102</v>
      </c>
    </row>
    <row r="1910" spans="3:6" x14ac:dyDescent="0.3">
      <c r="C1910" s="73"/>
      <c r="D1910" s="74"/>
      <c r="E1910" s="74">
        <v>-3.1588852829518572E-2</v>
      </c>
      <c r="F1910" s="58">
        <f>$G$1420</f>
        <v>102</v>
      </c>
    </row>
    <row r="1911" spans="3:6" x14ac:dyDescent="0.3">
      <c r="C1911" s="73"/>
      <c r="D1911" s="74"/>
      <c r="E1911" s="74">
        <v>-3.1588852829518572E-2</v>
      </c>
      <c r="F1911" s="58">
        <v>0</v>
      </c>
    </row>
    <row r="1912" spans="3:6" x14ac:dyDescent="0.3">
      <c r="C1912" s="73"/>
      <c r="D1912" s="74"/>
      <c r="E1912" s="74">
        <v>-2.8599179542609338E-2</v>
      </c>
      <c r="F1912" s="58">
        <v>0</v>
      </c>
    </row>
    <row r="1913" spans="3:6" x14ac:dyDescent="0.3">
      <c r="C1913" s="73"/>
      <c r="D1913" s="74"/>
      <c r="E1913" s="74">
        <v>-2.8599179542609338E-2</v>
      </c>
      <c r="F1913" s="58">
        <f>$G$1420</f>
        <v>102</v>
      </c>
    </row>
    <row r="1914" spans="3:6" x14ac:dyDescent="0.3">
      <c r="C1914" s="73"/>
      <c r="D1914" s="74"/>
      <c r="E1914" s="74">
        <v>-2.5609506255700104E-2</v>
      </c>
      <c r="F1914" s="58">
        <f>$G$1420</f>
        <v>102</v>
      </c>
    </row>
    <row r="1915" spans="3:6" x14ac:dyDescent="0.3">
      <c r="C1915" s="73"/>
      <c r="D1915" s="74"/>
      <c r="E1915" s="74">
        <v>-2.5609506255700104E-2</v>
      </c>
      <c r="F1915" s="58">
        <v>0</v>
      </c>
    </row>
    <row r="1916" spans="3:6" x14ac:dyDescent="0.3">
      <c r="C1916" s="73"/>
      <c r="D1916" s="74"/>
      <c r="E1916" s="74">
        <v>-2.2619832968790866E-2</v>
      </c>
      <c r="F1916" s="58">
        <v>0</v>
      </c>
    </row>
    <row r="1917" spans="3:6" x14ac:dyDescent="0.3">
      <c r="C1917" s="73"/>
      <c r="D1917" s="74"/>
      <c r="E1917" s="74">
        <v>-2.2619832968790866E-2</v>
      </c>
      <c r="F1917" s="58">
        <f>$G$1420</f>
        <v>102</v>
      </c>
    </row>
    <row r="1918" spans="3:6" x14ac:dyDescent="0.3">
      <c r="C1918" s="73"/>
      <c r="D1918" s="74"/>
      <c r="E1918" s="74">
        <v>-1.9630159681881629E-2</v>
      </c>
      <c r="F1918" s="58">
        <f>$G$1420</f>
        <v>102</v>
      </c>
    </row>
    <row r="1919" spans="3:6" x14ac:dyDescent="0.3">
      <c r="C1919" s="73"/>
      <c r="D1919" s="74"/>
      <c r="E1919" s="74">
        <v>-1.9630159681881629E-2</v>
      </c>
      <c r="F1919" s="58">
        <v>0</v>
      </c>
    </row>
    <row r="1920" spans="3:6" x14ac:dyDescent="0.3">
      <c r="C1920" s="73"/>
      <c r="D1920" s="74"/>
      <c r="E1920" s="74">
        <v>-1.6640486394972395E-2</v>
      </c>
      <c r="F1920" s="58">
        <v>0</v>
      </c>
    </row>
    <row r="1921" spans="3:6" x14ac:dyDescent="0.3">
      <c r="C1921" s="73"/>
      <c r="D1921" s="74"/>
      <c r="E1921" s="74">
        <v>-1.6640486394972395E-2</v>
      </c>
      <c r="F1921" s="58">
        <f>$G$1420</f>
        <v>102</v>
      </c>
    </row>
    <row r="1922" spans="3:6" x14ac:dyDescent="0.3">
      <c r="C1922" s="73"/>
      <c r="D1922" s="74"/>
      <c r="E1922" s="74">
        <v>-1.3650813108063159E-2</v>
      </c>
      <c r="F1922" s="58">
        <f>$G$1420</f>
        <v>102</v>
      </c>
    </row>
    <row r="1923" spans="3:6" x14ac:dyDescent="0.3">
      <c r="C1923" s="73"/>
      <c r="D1923" s="74"/>
      <c r="E1923" s="74">
        <v>-1.3650813108063159E-2</v>
      </c>
      <c r="F1923" s="58">
        <v>0</v>
      </c>
    </row>
    <row r="1924" spans="3:6" x14ac:dyDescent="0.3">
      <c r="C1924" s="73"/>
      <c r="D1924" s="74"/>
      <c r="E1924" s="74">
        <v>-1.0661139821153923E-2</v>
      </c>
      <c r="F1924" s="58">
        <v>0</v>
      </c>
    </row>
    <row r="1925" spans="3:6" x14ac:dyDescent="0.3">
      <c r="C1925" s="73"/>
      <c r="D1925" s="74"/>
      <c r="E1925" s="74">
        <v>-1.0661139821153923E-2</v>
      </c>
      <c r="F1925" s="58">
        <f>$G$1420</f>
        <v>102</v>
      </c>
    </row>
    <row r="1926" spans="3:6" x14ac:dyDescent="0.3">
      <c r="C1926" s="73"/>
      <c r="D1926" s="74"/>
      <c r="E1926" s="74">
        <v>-7.6714665342446867E-3</v>
      </c>
      <c r="F1926" s="58">
        <f>$G$1420</f>
        <v>102</v>
      </c>
    </row>
    <row r="1927" spans="3:6" x14ac:dyDescent="0.3">
      <c r="C1927" s="73"/>
      <c r="D1927" s="74"/>
      <c r="E1927" s="74">
        <v>-7.6714665342446867E-3</v>
      </c>
      <c r="F1927" s="58">
        <v>0</v>
      </c>
    </row>
    <row r="1928" spans="3:6" x14ac:dyDescent="0.3">
      <c r="C1928" s="73"/>
      <c r="D1928" s="74"/>
      <c r="E1928" s="74">
        <v>-4.6817932473354508E-3</v>
      </c>
      <c r="F1928" s="58">
        <v>0</v>
      </c>
    </row>
    <row r="1929" spans="3:6" x14ac:dyDescent="0.3">
      <c r="C1929" s="73"/>
      <c r="D1929" s="74"/>
      <c r="E1929" s="74">
        <v>-4.6817932473354508E-3</v>
      </c>
      <c r="F1929" s="58">
        <f>$G$1420</f>
        <v>102</v>
      </c>
    </row>
    <row r="1930" spans="3:6" x14ac:dyDescent="0.3">
      <c r="C1930" s="73"/>
      <c r="D1930" s="74"/>
      <c r="E1930" s="74">
        <v>-1.6921199604262149E-3</v>
      </c>
      <c r="F1930" s="58">
        <f>$G$1420</f>
        <v>102</v>
      </c>
    </row>
    <row r="1931" spans="3:6" x14ac:dyDescent="0.3">
      <c r="C1931" s="73"/>
      <c r="D1931" s="74"/>
      <c r="E1931" s="74">
        <v>-1.6921199604262149E-3</v>
      </c>
      <c r="F1931" s="58">
        <v>0</v>
      </c>
    </row>
    <row r="1932" spans="3:6" x14ac:dyDescent="0.3">
      <c r="C1932" s="73"/>
      <c r="D1932" s="74"/>
      <c r="E1932" s="74">
        <v>1.2975533264830211E-3</v>
      </c>
      <c r="F1932" s="58">
        <v>0</v>
      </c>
    </row>
    <row r="1933" spans="3:6" x14ac:dyDescent="0.3">
      <c r="C1933" s="73"/>
      <c r="D1933" s="74"/>
      <c r="E1933" s="74">
        <v>1.2975533264830211E-3</v>
      </c>
      <c r="F1933" s="58">
        <f>$G$1420</f>
        <v>102</v>
      </c>
    </row>
    <row r="1934" spans="3:6" x14ac:dyDescent="0.3">
      <c r="C1934" s="73"/>
      <c r="D1934" s="74"/>
      <c r="E1934" s="74">
        <v>4.287226613392257E-3</v>
      </c>
      <c r="F1934" s="58">
        <f>$G$1420</f>
        <v>102</v>
      </c>
    </row>
    <row r="1935" spans="3:6" x14ac:dyDescent="0.3">
      <c r="C1935" s="73"/>
      <c r="D1935" s="74"/>
      <c r="E1935" s="74">
        <v>4.287226613392257E-3</v>
      </c>
      <c r="F1935" s="58">
        <v>0</v>
      </c>
    </row>
    <row r="1936" spans="3:6" x14ac:dyDescent="0.3">
      <c r="C1936" s="73"/>
      <c r="D1936" s="74"/>
      <c r="E1936" s="74">
        <v>7.2768999003014929E-3</v>
      </c>
      <c r="F1936" s="58">
        <v>0</v>
      </c>
    </row>
    <row r="1937" spans="3:6" x14ac:dyDescent="0.3">
      <c r="C1937" s="73"/>
      <c r="D1937" s="74"/>
      <c r="E1937" s="74">
        <v>7.2768999003014929E-3</v>
      </c>
      <c r="F1937" s="58">
        <f>$G$1420</f>
        <v>102</v>
      </c>
    </row>
    <row r="1938" spans="3:6" x14ac:dyDescent="0.3">
      <c r="C1938" s="73"/>
      <c r="D1938" s="74"/>
      <c r="E1938" s="74">
        <v>1.0266573187210729E-2</v>
      </c>
      <c r="F1938" s="58">
        <f>$G$1420</f>
        <v>102</v>
      </c>
    </row>
    <row r="1939" spans="3:6" x14ac:dyDescent="0.3">
      <c r="C1939" s="73"/>
      <c r="D1939" s="74"/>
      <c r="E1939" s="74">
        <v>1.0266573187210729E-2</v>
      </c>
      <c r="F1939" s="58">
        <v>0</v>
      </c>
    </row>
    <row r="1940" spans="3:6" x14ac:dyDescent="0.3">
      <c r="C1940" s="73"/>
      <c r="D1940" s="74"/>
      <c r="E1940" s="74">
        <v>1.3256246474119965E-2</v>
      </c>
      <c r="F1940" s="58">
        <v>0</v>
      </c>
    </row>
    <row r="1941" spans="3:6" x14ac:dyDescent="0.3">
      <c r="C1941" s="73"/>
      <c r="D1941" s="74"/>
      <c r="E1941" s="74">
        <v>1.3256246474119965E-2</v>
      </c>
      <c r="F1941" s="58">
        <f>$G$1420</f>
        <v>102</v>
      </c>
    </row>
    <row r="1942" spans="3:6" x14ac:dyDescent="0.3">
      <c r="C1942" s="73"/>
      <c r="D1942" s="74"/>
      <c r="E1942" s="74">
        <v>1.6245919761029202E-2</v>
      </c>
      <c r="F1942" s="58">
        <f>$G$1420</f>
        <v>102</v>
      </c>
    </row>
    <row r="1943" spans="3:6" x14ac:dyDescent="0.3">
      <c r="C1943" s="73"/>
      <c r="D1943" s="74"/>
      <c r="E1943" s="74">
        <v>1.6245919761029202E-2</v>
      </c>
      <c r="F1943" s="58">
        <v>0</v>
      </c>
    </row>
    <row r="1944" spans="3:6" x14ac:dyDescent="0.3">
      <c r="C1944" s="73"/>
      <c r="D1944" s="74"/>
      <c r="E1944" s="74">
        <v>1.9235593047938426E-2</v>
      </c>
      <c r="F1944" s="58">
        <v>0</v>
      </c>
    </row>
    <row r="1945" spans="3:6" x14ac:dyDescent="0.3">
      <c r="C1945" s="73"/>
      <c r="D1945" s="74"/>
      <c r="E1945" s="74">
        <v>1.9235593047938426E-2</v>
      </c>
      <c r="F1945" s="58">
        <f>$G$1420</f>
        <v>102</v>
      </c>
    </row>
    <row r="1946" spans="3:6" x14ac:dyDescent="0.3">
      <c r="C1946" s="73"/>
      <c r="D1946" s="74"/>
      <c r="E1946" s="74">
        <v>1.9235593047938426E-2</v>
      </c>
      <c r="F1946" s="58">
        <f>$G$1420</f>
        <v>102</v>
      </c>
    </row>
    <row r="1947" spans="3:6" x14ac:dyDescent="0.3">
      <c r="C1947" s="73"/>
      <c r="D1947" s="74"/>
      <c r="E1947" s="74">
        <v>1.9235593047938426E-2</v>
      </c>
      <c r="F1947" s="58">
        <v>0</v>
      </c>
    </row>
    <row r="1948" spans="3:6" x14ac:dyDescent="0.3">
      <c r="C1948" s="73"/>
      <c r="D1948" s="74"/>
      <c r="E1948" s="74">
        <v>1.9235593047938426E-2</v>
      </c>
      <c r="F1948" s="58">
        <v>0</v>
      </c>
    </row>
    <row r="1949" spans="3:6" x14ac:dyDescent="0.3">
      <c r="C1949" s="73"/>
      <c r="D1949" s="74"/>
      <c r="E1949" s="74">
        <v>1.9235593047938426E-2</v>
      </c>
      <c r="F1949" s="58">
        <f>$G$1421</f>
        <v>96</v>
      </c>
    </row>
    <row r="1950" spans="3:6" x14ac:dyDescent="0.3">
      <c r="C1950" s="73"/>
      <c r="D1950" s="74"/>
      <c r="E1950" s="74">
        <v>2.2225266334847664E-2</v>
      </c>
      <c r="F1950" s="58">
        <f>$G$1421</f>
        <v>96</v>
      </c>
    </row>
    <row r="1951" spans="3:6" x14ac:dyDescent="0.3">
      <c r="C1951" s="73"/>
      <c r="D1951" s="74"/>
      <c r="E1951" s="74">
        <v>2.2225266334847664E-2</v>
      </c>
      <c r="F1951" s="58">
        <v>0</v>
      </c>
    </row>
    <row r="1952" spans="3:6" x14ac:dyDescent="0.3">
      <c r="C1952" s="73"/>
      <c r="D1952" s="74"/>
      <c r="E1952" s="74">
        <v>2.5214939621756898E-2</v>
      </c>
      <c r="F1952" s="58">
        <v>0</v>
      </c>
    </row>
    <row r="1953" spans="3:6" x14ac:dyDescent="0.3">
      <c r="C1953" s="73"/>
      <c r="D1953" s="74"/>
      <c r="E1953" s="74">
        <v>2.5214939621756898E-2</v>
      </c>
      <c r="F1953" s="58">
        <f>$G$1421</f>
        <v>96</v>
      </c>
    </row>
    <row r="1954" spans="3:6" x14ac:dyDescent="0.3">
      <c r="C1954" s="73"/>
      <c r="D1954" s="74"/>
      <c r="E1954" s="74">
        <v>2.8204612908666132E-2</v>
      </c>
      <c r="F1954" s="58">
        <f>$G$1421</f>
        <v>96</v>
      </c>
    </row>
    <row r="1955" spans="3:6" x14ac:dyDescent="0.3">
      <c r="C1955" s="73"/>
      <c r="D1955" s="74"/>
      <c r="E1955" s="74">
        <v>2.8204612908666132E-2</v>
      </c>
      <c r="F1955" s="58">
        <v>0</v>
      </c>
    </row>
    <row r="1956" spans="3:6" x14ac:dyDescent="0.3">
      <c r="C1956" s="73"/>
      <c r="D1956" s="74"/>
      <c r="E1956" s="74">
        <v>3.119428619557537E-2</v>
      </c>
      <c r="F1956" s="58">
        <v>0</v>
      </c>
    </row>
    <row r="1957" spans="3:6" x14ac:dyDescent="0.3">
      <c r="C1957" s="73"/>
      <c r="D1957" s="74"/>
      <c r="E1957" s="74">
        <v>3.119428619557537E-2</v>
      </c>
      <c r="F1957" s="58">
        <f>$G$1421</f>
        <v>96</v>
      </c>
    </row>
    <row r="1958" spans="3:6" x14ac:dyDescent="0.3">
      <c r="C1958" s="73"/>
      <c r="D1958" s="74"/>
      <c r="E1958" s="74">
        <v>3.4183959482484608E-2</v>
      </c>
      <c r="F1958" s="58">
        <f>$G$1421</f>
        <v>96</v>
      </c>
    </row>
    <row r="1959" spans="3:6" x14ac:dyDescent="0.3">
      <c r="C1959" s="73"/>
      <c r="D1959" s="74"/>
      <c r="E1959" s="74">
        <v>3.4183959482484608E-2</v>
      </c>
      <c r="F1959" s="58">
        <v>0</v>
      </c>
    </row>
    <row r="1960" spans="3:6" x14ac:dyDescent="0.3">
      <c r="C1960" s="73"/>
      <c r="D1960" s="74"/>
      <c r="E1960" s="74">
        <v>3.7173632769393838E-2</v>
      </c>
      <c r="F1960" s="58">
        <v>0</v>
      </c>
    </row>
    <row r="1961" spans="3:6" x14ac:dyDescent="0.3">
      <c r="C1961" s="73"/>
      <c r="D1961" s="74"/>
      <c r="E1961" s="74">
        <v>3.7173632769393838E-2</v>
      </c>
      <c r="F1961" s="58">
        <f>$G$1421</f>
        <v>96</v>
      </c>
    </row>
    <row r="1962" spans="3:6" x14ac:dyDescent="0.3">
      <c r="C1962" s="73"/>
      <c r="D1962" s="74"/>
      <c r="E1962" s="74">
        <v>4.0163306056303076E-2</v>
      </c>
      <c r="F1962" s="58">
        <f>$G$1421</f>
        <v>96</v>
      </c>
    </row>
    <row r="1963" spans="3:6" x14ac:dyDescent="0.3">
      <c r="C1963" s="73"/>
      <c r="D1963" s="74"/>
      <c r="E1963" s="74">
        <v>4.0163306056303076E-2</v>
      </c>
      <c r="F1963" s="58">
        <v>0</v>
      </c>
    </row>
    <row r="1964" spans="3:6" x14ac:dyDescent="0.3">
      <c r="C1964" s="73"/>
      <c r="D1964" s="74"/>
      <c r="E1964" s="74">
        <v>4.3152979343212314E-2</v>
      </c>
      <c r="F1964" s="58">
        <v>0</v>
      </c>
    </row>
    <row r="1965" spans="3:6" x14ac:dyDescent="0.3">
      <c r="C1965" s="73"/>
      <c r="D1965" s="74"/>
      <c r="E1965" s="74">
        <v>4.3152979343212314E-2</v>
      </c>
      <c r="F1965" s="58">
        <f>$G$1421</f>
        <v>96</v>
      </c>
    </row>
    <row r="1966" spans="3:6" x14ac:dyDescent="0.3">
      <c r="C1966" s="73"/>
      <c r="D1966" s="74"/>
      <c r="E1966" s="74">
        <v>4.6142652630121551E-2</v>
      </c>
      <c r="F1966" s="58">
        <f>$G$1421</f>
        <v>96</v>
      </c>
    </row>
    <row r="1967" spans="3:6" x14ac:dyDescent="0.3">
      <c r="C1967" s="73"/>
      <c r="D1967" s="74"/>
      <c r="E1967" s="74">
        <v>4.6142652630121551E-2</v>
      </c>
      <c r="F1967" s="58">
        <v>0</v>
      </c>
    </row>
    <row r="1968" spans="3:6" x14ac:dyDescent="0.3">
      <c r="C1968" s="73"/>
      <c r="D1968" s="74"/>
      <c r="E1968" s="74">
        <v>4.9132325917030789E-2</v>
      </c>
      <c r="F1968" s="58">
        <v>0</v>
      </c>
    </row>
    <row r="1969" spans="3:6" x14ac:dyDescent="0.3">
      <c r="C1969" s="73"/>
      <c r="D1969" s="74"/>
      <c r="E1969" s="74">
        <v>4.9132325917030789E-2</v>
      </c>
      <c r="F1969" s="58">
        <f>$G$1421</f>
        <v>96</v>
      </c>
    </row>
    <row r="1970" spans="3:6" x14ac:dyDescent="0.3">
      <c r="C1970" s="73"/>
      <c r="D1970" s="74"/>
      <c r="E1970" s="74">
        <v>5.212199920394002E-2</v>
      </c>
      <c r="F1970" s="58">
        <f>$G$1421</f>
        <v>96</v>
      </c>
    </row>
    <row r="1971" spans="3:6" x14ac:dyDescent="0.3">
      <c r="C1971" s="73"/>
      <c r="D1971" s="74"/>
      <c r="E1971" s="74">
        <v>5.212199920394002E-2</v>
      </c>
      <c r="F1971" s="58">
        <v>0</v>
      </c>
    </row>
    <row r="1972" spans="3:6" x14ac:dyDescent="0.3">
      <c r="C1972" s="73"/>
      <c r="D1972" s="74"/>
      <c r="E1972" s="74">
        <v>5.5111672490849258E-2</v>
      </c>
      <c r="F1972" s="58">
        <v>0</v>
      </c>
    </row>
    <row r="1973" spans="3:6" x14ac:dyDescent="0.3">
      <c r="C1973" s="73"/>
      <c r="D1973" s="74"/>
      <c r="E1973" s="74">
        <v>5.5111672490849258E-2</v>
      </c>
      <c r="F1973" s="58">
        <f>$G$1421</f>
        <v>96</v>
      </c>
    </row>
    <row r="1974" spans="3:6" x14ac:dyDescent="0.3">
      <c r="C1974" s="73"/>
      <c r="D1974" s="74"/>
      <c r="E1974" s="74">
        <v>5.8101345777758495E-2</v>
      </c>
      <c r="F1974" s="58">
        <f>$G$1421</f>
        <v>96</v>
      </c>
    </row>
    <row r="1975" spans="3:6" x14ac:dyDescent="0.3">
      <c r="C1975" s="73"/>
      <c r="D1975" s="74"/>
      <c r="E1975" s="74">
        <v>5.8101345777758495E-2</v>
      </c>
      <c r="F1975" s="58">
        <v>0</v>
      </c>
    </row>
    <row r="1976" spans="3:6" x14ac:dyDescent="0.3">
      <c r="C1976" s="73"/>
      <c r="D1976" s="74"/>
      <c r="E1976" s="74">
        <v>6.1091019064667726E-2</v>
      </c>
      <c r="F1976" s="58">
        <v>0</v>
      </c>
    </row>
    <row r="1977" spans="3:6" x14ac:dyDescent="0.3">
      <c r="C1977" s="73"/>
      <c r="D1977" s="74"/>
      <c r="E1977" s="74">
        <v>6.1091019064667726E-2</v>
      </c>
      <c r="F1977" s="58">
        <f>$G$1421</f>
        <v>96</v>
      </c>
    </row>
    <row r="1978" spans="3:6" x14ac:dyDescent="0.3">
      <c r="C1978" s="73"/>
      <c r="D1978" s="74"/>
      <c r="E1978" s="74">
        <v>6.4080692351576971E-2</v>
      </c>
      <c r="F1978" s="58">
        <f>$G$1421</f>
        <v>96</v>
      </c>
    </row>
    <row r="1979" spans="3:6" x14ac:dyDescent="0.3">
      <c r="C1979" s="73"/>
      <c r="D1979" s="74"/>
      <c r="E1979" s="74">
        <v>6.4080692351576971E-2</v>
      </c>
      <c r="F1979" s="58">
        <v>0</v>
      </c>
    </row>
    <row r="1980" spans="3:6" x14ac:dyDescent="0.3">
      <c r="C1980" s="73"/>
      <c r="D1980" s="74"/>
      <c r="E1980" s="74">
        <v>6.7070365638486201E-2</v>
      </c>
      <c r="F1980" s="58">
        <v>0</v>
      </c>
    </row>
    <row r="1981" spans="3:6" x14ac:dyDescent="0.3">
      <c r="C1981" s="73"/>
      <c r="D1981" s="74"/>
      <c r="E1981" s="74">
        <v>6.7070365638486201E-2</v>
      </c>
      <c r="F1981" s="58">
        <f>$G$1421</f>
        <v>96</v>
      </c>
    </row>
    <row r="1982" spans="3:6" x14ac:dyDescent="0.3">
      <c r="C1982" s="73"/>
      <c r="D1982" s="74"/>
      <c r="E1982" s="74">
        <v>7.0060038925395432E-2</v>
      </c>
      <c r="F1982" s="58">
        <f>$G$1421</f>
        <v>96</v>
      </c>
    </row>
    <row r="1983" spans="3:6" x14ac:dyDescent="0.3">
      <c r="C1983" s="73"/>
      <c r="D1983" s="74"/>
      <c r="E1983" s="74">
        <v>7.0060038925395432E-2</v>
      </c>
      <c r="F1983" s="58">
        <v>0</v>
      </c>
    </row>
    <row r="1984" spans="3:6" x14ac:dyDescent="0.3">
      <c r="C1984" s="73"/>
      <c r="D1984" s="74"/>
      <c r="E1984" s="74">
        <v>7.3049712212304677E-2</v>
      </c>
      <c r="F1984" s="58">
        <v>0</v>
      </c>
    </row>
    <row r="1985" spans="3:6" x14ac:dyDescent="0.3">
      <c r="C1985" s="73"/>
      <c r="D1985" s="74"/>
      <c r="E1985" s="74">
        <v>7.3049712212304677E-2</v>
      </c>
      <c r="F1985" s="58">
        <f>$G$1421</f>
        <v>96</v>
      </c>
    </row>
    <row r="1986" spans="3:6" x14ac:dyDescent="0.3">
      <c r="C1986" s="73"/>
      <c r="D1986" s="74"/>
      <c r="E1986" s="74">
        <v>7.6039385499213907E-2</v>
      </c>
      <c r="F1986" s="58">
        <f>$G$1421</f>
        <v>96</v>
      </c>
    </row>
    <row r="1987" spans="3:6" x14ac:dyDescent="0.3">
      <c r="C1987" s="73"/>
      <c r="D1987" s="74"/>
      <c r="E1987" s="74">
        <v>7.6039385499213907E-2</v>
      </c>
      <c r="F1987" s="58">
        <v>0</v>
      </c>
    </row>
    <row r="1988" spans="3:6" x14ac:dyDescent="0.3">
      <c r="C1988" s="73"/>
      <c r="D1988" s="74"/>
      <c r="E1988" s="74">
        <v>7.9029058786123152E-2</v>
      </c>
      <c r="F1988" s="58">
        <v>0</v>
      </c>
    </row>
    <row r="1989" spans="3:6" x14ac:dyDescent="0.3">
      <c r="C1989" s="73"/>
      <c r="D1989" s="74"/>
      <c r="E1989" s="74">
        <v>7.9029058786123152E-2</v>
      </c>
      <c r="F1989" s="58">
        <f>$G$1421</f>
        <v>96</v>
      </c>
    </row>
    <row r="1990" spans="3:6" x14ac:dyDescent="0.3">
      <c r="C1990" s="73"/>
      <c r="D1990" s="74"/>
      <c r="E1990" s="74">
        <v>8.2018732073032383E-2</v>
      </c>
      <c r="F1990" s="58">
        <f>$G$1421</f>
        <v>96</v>
      </c>
    </row>
    <row r="1991" spans="3:6" x14ac:dyDescent="0.3">
      <c r="C1991" s="73"/>
      <c r="D1991" s="74"/>
      <c r="E1991" s="74">
        <v>8.2018732073032383E-2</v>
      </c>
      <c r="F1991" s="58">
        <v>0</v>
      </c>
    </row>
    <row r="1992" spans="3:6" x14ac:dyDescent="0.3">
      <c r="C1992" s="73"/>
      <c r="D1992" s="74"/>
      <c r="E1992" s="74">
        <v>8.5008405359941613E-2</v>
      </c>
      <c r="F1992" s="58">
        <v>0</v>
      </c>
    </row>
    <row r="1993" spans="3:6" x14ac:dyDescent="0.3">
      <c r="C1993" s="73"/>
      <c r="D1993" s="74"/>
      <c r="E1993" s="74">
        <v>8.5008405359941613E-2</v>
      </c>
      <c r="F1993" s="58">
        <f>$G$1421</f>
        <v>96</v>
      </c>
    </row>
    <row r="1994" spans="3:6" x14ac:dyDescent="0.3">
      <c r="C1994" s="73"/>
      <c r="D1994" s="74"/>
      <c r="E1994" s="74">
        <v>8.7998078646850858E-2</v>
      </c>
      <c r="F1994" s="58">
        <f>$G$1421</f>
        <v>96</v>
      </c>
    </row>
    <row r="1995" spans="3:6" x14ac:dyDescent="0.3">
      <c r="C1995" s="73"/>
      <c r="D1995" s="74"/>
      <c r="E1995" s="74">
        <v>8.7998078646850858E-2</v>
      </c>
      <c r="F1995" s="58">
        <v>0</v>
      </c>
    </row>
    <row r="1996" spans="3:6" x14ac:dyDescent="0.3">
      <c r="C1996" s="73"/>
      <c r="D1996" s="74"/>
      <c r="E1996" s="74">
        <v>9.0987751933760089E-2</v>
      </c>
      <c r="F1996" s="58">
        <v>0</v>
      </c>
    </row>
    <row r="1997" spans="3:6" x14ac:dyDescent="0.3">
      <c r="C1997" s="73"/>
      <c r="D1997" s="74"/>
      <c r="E1997" s="74">
        <v>9.0987751933760089E-2</v>
      </c>
      <c r="F1997" s="58">
        <f>$G$1421</f>
        <v>96</v>
      </c>
    </row>
    <row r="1998" spans="3:6" x14ac:dyDescent="0.3">
      <c r="C1998" s="73"/>
      <c r="D1998" s="74"/>
      <c r="E1998" s="74">
        <v>9.3977425220669319E-2</v>
      </c>
      <c r="F1998" s="58">
        <f>$G$1421</f>
        <v>96</v>
      </c>
    </row>
    <row r="1999" spans="3:6" x14ac:dyDescent="0.3">
      <c r="C1999" s="73"/>
      <c r="D1999" s="74"/>
      <c r="E1999" s="74">
        <v>9.3977425220669319E-2</v>
      </c>
      <c r="F1999" s="58">
        <v>0</v>
      </c>
    </row>
    <row r="2000" spans="3:6" x14ac:dyDescent="0.3">
      <c r="C2000" s="73"/>
      <c r="D2000" s="74"/>
      <c r="E2000" s="74">
        <v>9.6967098507578564E-2</v>
      </c>
      <c r="F2000" s="58">
        <v>0</v>
      </c>
    </row>
    <row r="2001" spans="3:6" x14ac:dyDescent="0.3">
      <c r="C2001" s="73"/>
      <c r="D2001" s="74"/>
      <c r="E2001" s="74">
        <v>9.6967098507578564E-2</v>
      </c>
      <c r="F2001" s="58">
        <f>$G$1421</f>
        <v>96</v>
      </c>
    </row>
    <row r="2002" spans="3:6" x14ac:dyDescent="0.3">
      <c r="C2002" s="73"/>
      <c r="D2002" s="74"/>
      <c r="E2002" s="74">
        <v>9.9956771794487795E-2</v>
      </c>
      <c r="F2002" s="58">
        <f>$G$1421</f>
        <v>96</v>
      </c>
    </row>
    <row r="2003" spans="3:6" x14ac:dyDescent="0.3">
      <c r="C2003" s="73"/>
      <c r="D2003" s="74"/>
      <c r="E2003" s="74">
        <v>9.9956771794487795E-2</v>
      </c>
      <c r="F2003" s="58">
        <v>0</v>
      </c>
    </row>
    <row r="2004" spans="3:6" x14ac:dyDescent="0.3">
      <c r="C2004" s="73"/>
      <c r="D2004" s="74"/>
      <c r="E2004" s="74">
        <v>0.10294644508139703</v>
      </c>
      <c r="F2004" s="58">
        <v>0</v>
      </c>
    </row>
    <row r="2005" spans="3:6" x14ac:dyDescent="0.3">
      <c r="C2005" s="73"/>
      <c r="D2005" s="74"/>
      <c r="E2005" s="74">
        <v>0.10294644508139703</v>
      </c>
      <c r="F2005" s="58">
        <f>$G$1421</f>
        <v>96</v>
      </c>
    </row>
    <row r="2006" spans="3:6" x14ac:dyDescent="0.3">
      <c r="C2006" s="73"/>
      <c r="D2006" s="74"/>
      <c r="E2006" s="74">
        <v>0.10593611836830627</v>
      </c>
      <c r="F2006" s="58">
        <f>$G$1421</f>
        <v>96</v>
      </c>
    </row>
    <row r="2007" spans="3:6" x14ac:dyDescent="0.3">
      <c r="C2007" s="73"/>
      <c r="D2007" s="74"/>
      <c r="E2007" s="74">
        <v>0.10593611836830627</v>
      </c>
      <c r="F2007" s="58">
        <v>0</v>
      </c>
    </row>
    <row r="2008" spans="3:6" x14ac:dyDescent="0.3">
      <c r="C2008" s="73"/>
      <c r="D2008" s="74"/>
      <c r="E2008" s="74">
        <v>0.1089257916552155</v>
      </c>
      <c r="F2008" s="58">
        <v>0</v>
      </c>
    </row>
    <row r="2009" spans="3:6" x14ac:dyDescent="0.3">
      <c r="C2009" s="73"/>
      <c r="D2009" s="74"/>
      <c r="E2009" s="74">
        <v>0.1089257916552155</v>
      </c>
      <c r="F2009" s="58">
        <f>$G$1421</f>
        <v>96</v>
      </c>
    </row>
    <row r="2010" spans="3:6" x14ac:dyDescent="0.3">
      <c r="C2010" s="73"/>
      <c r="D2010" s="74"/>
      <c r="E2010" s="74">
        <v>0.11191546494212475</v>
      </c>
      <c r="F2010" s="58">
        <f>$G$1421</f>
        <v>96</v>
      </c>
    </row>
    <row r="2011" spans="3:6" x14ac:dyDescent="0.3">
      <c r="C2011" s="73"/>
      <c r="D2011" s="74"/>
      <c r="E2011" s="74">
        <v>0.11191546494212475</v>
      </c>
      <c r="F2011" s="58">
        <v>0</v>
      </c>
    </row>
    <row r="2012" spans="3:6" x14ac:dyDescent="0.3">
      <c r="C2012" s="73"/>
      <c r="D2012" s="74"/>
      <c r="E2012" s="74">
        <v>0.11490513822903398</v>
      </c>
      <c r="F2012" s="58">
        <v>0</v>
      </c>
    </row>
    <row r="2013" spans="3:6" x14ac:dyDescent="0.3">
      <c r="C2013" s="73"/>
      <c r="D2013" s="74"/>
      <c r="E2013" s="74">
        <v>0.11490513822903398</v>
      </c>
      <c r="F2013" s="58">
        <f>$G$1421</f>
        <v>96</v>
      </c>
    </row>
    <row r="2014" spans="3:6" x14ac:dyDescent="0.3">
      <c r="C2014" s="73"/>
      <c r="D2014" s="74"/>
      <c r="E2014" s="74">
        <v>0.11789481151594321</v>
      </c>
      <c r="F2014" s="58">
        <f>$G$1421</f>
        <v>96</v>
      </c>
    </row>
    <row r="2015" spans="3:6" x14ac:dyDescent="0.3">
      <c r="C2015" s="73"/>
      <c r="D2015" s="74"/>
      <c r="E2015" s="74">
        <v>0.11789481151594321</v>
      </c>
      <c r="F2015" s="58">
        <v>0</v>
      </c>
    </row>
    <row r="2016" spans="3:6" x14ac:dyDescent="0.3">
      <c r="C2016" s="73"/>
      <c r="D2016" s="74"/>
      <c r="E2016" s="74">
        <v>0.12088448480285245</v>
      </c>
      <c r="F2016" s="58">
        <v>0</v>
      </c>
    </row>
    <row r="2017" spans="3:6" x14ac:dyDescent="0.3">
      <c r="C2017" s="73"/>
      <c r="D2017" s="74"/>
      <c r="E2017" s="74">
        <v>0.12088448480285245</v>
      </c>
      <c r="F2017" s="58">
        <f>$G$1421</f>
        <v>96</v>
      </c>
    </row>
    <row r="2018" spans="3:6" x14ac:dyDescent="0.3">
      <c r="C2018" s="73"/>
      <c r="D2018" s="74"/>
      <c r="E2018" s="74">
        <v>0.12387415808976168</v>
      </c>
      <c r="F2018" s="58">
        <f>$G$1421</f>
        <v>96</v>
      </c>
    </row>
    <row r="2019" spans="3:6" x14ac:dyDescent="0.3">
      <c r="C2019" s="73"/>
      <c r="D2019" s="74"/>
      <c r="E2019" s="74">
        <v>0.12387415808976168</v>
      </c>
      <c r="F2019" s="58">
        <v>0</v>
      </c>
    </row>
    <row r="2020" spans="3:6" x14ac:dyDescent="0.3">
      <c r="C2020" s="73"/>
      <c r="D2020" s="74"/>
      <c r="E2020" s="74">
        <v>0.12686383137667093</v>
      </c>
      <c r="F2020" s="58">
        <v>0</v>
      </c>
    </row>
    <row r="2021" spans="3:6" x14ac:dyDescent="0.3">
      <c r="C2021" s="73"/>
      <c r="D2021" s="74"/>
      <c r="E2021" s="74">
        <v>0.12686383137667093</v>
      </c>
      <c r="F2021" s="58">
        <f>$G$1421</f>
        <v>96</v>
      </c>
    </row>
    <row r="2022" spans="3:6" x14ac:dyDescent="0.3">
      <c r="C2022" s="73"/>
      <c r="D2022" s="74"/>
      <c r="E2022" s="74">
        <v>0.12985350466358014</v>
      </c>
      <c r="F2022" s="58">
        <f>$G$1421</f>
        <v>96</v>
      </c>
    </row>
    <row r="2023" spans="3:6" x14ac:dyDescent="0.3">
      <c r="C2023" s="73"/>
      <c r="D2023" s="74"/>
      <c r="E2023" s="74">
        <v>0.12985350466358014</v>
      </c>
      <c r="F2023" s="58">
        <v>0</v>
      </c>
    </row>
    <row r="2024" spans="3:6" x14ac:dyDescent="0.3">
      <c r="C2024" s="73"/>
      <c r="D2024" s="74"/>
      <c r="E2024" s="74">
        <v>0.13284317795048939</v>
      </c>
      <c r="F2024" s="58">
        <v>0</v>
      </c>
    </row>
    <row r="2025" spans="3:6" x14ac:dyDescent="0.3">
      <c r="C2025" s="73"/>
      <c r="D2025" s="74"/>
      <c r="E2025" s="74">
        <v>0.13284317795048939</v>
      </c>
      <c r="F2025" s="58">
        <f>$G$1421</f>
        <v>96</v>
      </c>
    </row>
    <row r="2026" spans="3:6" x14ac:dyDescent="0.3">
      <c r="C2026" s="73"/>
      <c r="D2026" s="74"/>
      <c r="E2026" s="74">
        <v>0.13583285123739863</v>
      </c>
      <c r="F2026" s="58">
        <f>$G$1421</f>
        <v>96</v>
      </c>
    </row>
    <row r="2027" spans="3:6" x14ac:dyDescent="0.3">
      <c r="C2027" s="73"/>
      <c r="D2027" s="74"/>
      <c r="E2027" s="74">
        <v>0.13583285123739863</v>
      </c>
      <c r="F2027" s="58">
        <v>0</v>
      </c>
    </row>
    <row r="2028" spans="3:6" x14ac:dyDescent="0.3">
      <c r="C2028" s="73"/>
      <c r="D2028" s="74"/>
      <c r="E2028" s="74">
        <v>0.13882252452430788</v>
      </c>
      <c r="F2028" s="58">
        <v>0</v>
      </c>
    </row>
    <row r="2029" spans="3:6" x14ac:dyDescent="0.3">
      <c r="C2029" s="73"/>
      <c r="D2029" s="74"/>
      <c r="E2029" s="74">
        <v>0.13882252452430788</v>
      </c>
      <c r="F2029" s="58">
        <f>$G$1421</f>
        <v>96</v>
      </c>
    </row>
    <row r="2030" spans="3:6" x14ac:dyDescent="0.3">
      <c r="C2030" s="73"/>
      <c r="D2030" s="74"/>
      <c r="E2030" s="74">
        <v>0.14181219781121709</v>
      </c>
      <c r="F2030" s="58">
        <f>$G$1421</f>
        <v>96</v>
      </c>
    </row>
    <row r="2031" spans="3:6" x14ac:dyDescent="0.3">
      <c r="C2031" s="73"/>
      <c r="D2031" s="74"/>
      <c r="E2031" s="74">
        <v>0.14181219781121709</v>
      </c>
      <c r="F2031" s="58">
        <v>0</v>
      </c>
    </row>
    <row r="2032" spans="3:6" x14ac:dyDescent="0.3">
      <c r="C2032" s="73"/>
      <c r="D2032" s="74"/>
      <c r="E2032" s="74">
        <v>0.14480187109812634</v>
      </c>
      <c r="F2032" s="58">
        <v>0</v>
      </c>
    </row>
    <row r="2033" spans="3:6" x14ac:dyDescent="0.3">
      <c r="C2033" s="73"/>
      <c r="D2033" s="74"/>
      <c r="E2033" s="74">
        <v>0.14480187109812634</v>
      </c>
      <c r="F2033" s="58">
        <f>$G$1421</f>
        <v>96</v>
      </c>
    </row>
    <row r="2034" spans="3:6" x14ac:dyDescent="0.3">
      <c r="C2034" s="73"/>
      <c r="D2034" s="74"/>
      <c r="E2034" s="74">
        <v>0.14779154438503558</v>
      </c>
      <c r="F2034" s="58">
        <f>$G$1421</f>
        <v>96</v>
      </c>
    </row>
    <row r="2035" spans="3:6" x14ac:dyDescent="0.3">
      <c r="C2035" s="73"/>
      <c r="D2035" s="74"/>
      <c r="E2035" s="74">
        <v>0.14779154438503558</v>
      </c>
      <c r="F2035" s="58">
        <v>0</v>
      </c>
    </row>
    <row r="2036" spans="3:6" x14ac:dyDescent="0.3">
      <c r="C2036" s="73"/>
      <c r="D2036" s="74"/>
      <c r="E2036" s="74">
        <v>0.1507812176719448</v>
      </c>
      <c r="F2036" s="58">
        <v>0</v>
      </c>
    </row>
    <row r="2037" spans="3:6" x14ac:dyDescent="0.3">
      <c r="C2037" s="73"/>
      <c r="D2037" s="74"/>
      <c r="E2037" s="74">
        <v>0.1507812176719448</v>
      </c>
      <c r="F2037" s="58">
        <f>$G$1421</f>
        <v>96</v>
      </c>
    </row>
    <row r="2038" spans="3:6" x14ac:dyDescent="0.3">
      <c r="C2038" s="73"/>
      <c r="D2038" s="74"/>
      <c r="E2038" s="74">
        <v>0.15377089095885405</v>
      </c>
      <c r="F2038" s="58">
        <f>$G$1421</f>
        <v>96</v>
      </c>
    </row>
    <row r="2039" spans="3:6" x14ac:dyDescent="0.3">
      <c r="C2039" s="73"/>
      <c r="D2039" s="74"/>
      <c r="E2039" s="74">
        <v>0.15377089095885405</v>
      </c>
      <c r="F2039" s="58">
        <v>0</v>
      </c>
    </row>
    <row r="2040" spans="3:6" x14ac:dyDescent="0.3">
      <c r="C2040" s="73"/>
      <c r="D2040" s="74"/>
      <c r="E2040" s="74">
        <v>0.15676056424576329</v>
      </c>
      <c r="F2040" s="58">
        <v>0</v>
      </c>
    </row>
    <row r="2041" spans="3:6" x14ac:dyDescent="0.3">
      <c r="C2041" s="73"/>
      <c r="D2041" s="74"/>
      <c r="E2041" s="74">
        <v>0.15676056424576329</v>
      </c>
      <c r="F2041" s="58">
        <f>$G$1421</f>
        <v>96</v>
      </c>
    </row>
    <row r="2042" spans="3:6" x14ac:dyDescent="0.3">
      <c r="C2042" s="73"/>
      <c r="D2042" s="74"/>
      <c r="E2042" s="74">
        <v>0.15975023753267251</v>
      </c>
      <c r="F2042" s="58">
        <f>$G$1421</f>
        <v>96</v>
      </c>
    </row>
    <row r="2043" spans="3:6" x14ac:dyDescent="0.3">
      <c r="C2043" s="73"/>
      <c r="D2043" s="74"/>
      <c r="E2043" s="74">
        <v>0.15975023753267251</v>
      </c>
      <c r="F2043" s="58">
        <v>0</v>
      </c>
    </row>
    <row r="2044" spans="3:6" x14ac:dyDescent="0.3">
      <c r="C2044" s="73"/>
      <c r="D2044" s="74"/>
      <c r="E2044" s="74">
        <v>0.16273991081958175</v>
      </c>
      <c r="F2044" s="58">
        <v>0</v>
      </c>
    </row>
    <row r="2045" spans="3:6" x14ac:dyDescent="0.3">
      <c r="C2045" s="73"/>
      <c r="D2045" s="74"/>
      <c r="E2045" s="74">
        <v>0.16273991081958175</v>
      </c>
      <c r="F2045" s="58">
        <f>$G$1421</f>
        <v>96</v>
      </c>
    </row>
    <row r="2046" spans="3:6" x14ac:dyDescent="0.3">
      <c r="C2046" s="73"/>
      <c r="D2046" s="74"/>
      <c r="E2046" s="74">
        <v>0.165729584106491</v>
      </c>
      <c r="F2046" s="58">
        <f>$G$1421</f>
        <v>96</v>
      </c>
    </row>
    <row r="2047" spans="3:6" x14ac:dyDescent="0.3">
      <c r="C2047" s="73"/>
      <c r="D2047" s="74"/>
      <c r="E2047" s="74">
        <v>0.165729584106491</v>
      </c>
      <c r="F2047" s="58">
        <v>0</v>
      </c>
    </row>
    <row r="2048" spans="3:6" x14ac:dyDescent="0.3">
      <c r="C2048" s="73"/>
      <c r="D2048" s="74"/>
      <c r="E2048" s="74">
        <v>0.16871925739340021</v>
      </c>
      <c r="F2048" s="58">
        <v>0</v>
      </c>
    </row>
    <row r="2049" spans="3:6" x14ac:dyDescent="0.3">
      <c r="C2049" s="73"/>
      <c r="D2049" s="74"/>
      <c r="E2049" s="74">
        <v>0.16871925739340021</v>
      </c>
      <c r="F2049" s="58">
        <f>$G$1421</f>
        <v>96</v>
      </c>
    </row>
    <row r="2050" spans="3:6" x14ac:dyDescent="0.3">
      <c r="C2050" s="73"/>
      <c r="D2050" s="74"/>
      <c r="E2050" s="74">
        <v>0.16871925739340021</v>
      </c>
      <c r="F2050" s="58">
        <f>$G$1421</f>
        <v>96</v>
      </c>
    </row>
    <row r="2051" spans="3:6" x14ac:dyDescent="0.3">
      <c r="C2051" s="73"/>
      <c r="D2051" s="74"/>
      <c r="E2051" s="74">
        <v>0.16871925739340021</v>
      </c>
      <c r="F2051" s="58">
        <v>0</v>
      </c>
    </row>
    <row r="2052" spans="3:6" x14ac:dyDescent="0.3">
      <c r="C2052" s="73"/>
      <c r="D2052" s="74"/>
      <c r="E2052" s="74">
        <v>0.16871925739340021</v>
      </c>
      <c r="F2052" s="58">
        <v>0</v>
      </c>
    </row>
    <row r="2053" spans="3:6" x14ac:dyDescent="0.3">
      <c r="C2053" s="73"/>
      <c r="D2053" s="74"/>
      <c r="E2053" s="74">
        <v>0.16871925739340021</v>
      </c>
      <c r="F2053" s="58">
        <f>$G$1422</f>
        <v>67</v>
      </c>
    </row>
    <row r="2054" spans="3:6" x14ac:dyDescent="0.3">
      <c r="C2054" s="73"/>
      <c r="D2054" s="74"/>
      <c r="E2054" s="74">
        <v>0.17170893068030946</v>
      </c>
      <c r="F2054" s="58">
        <f>$G$1422</f>
        <v>67</v>
      </c>
    </row>
    <row r="2055" spans="3:6" x14ac:dyDescent="0.3">
      <c r="C2055" s="73"/>
      <c r="D2055" s="74"/>
      <c r="E2055" s="74">
        <v>0.17170893068030946</v>
      </c>
      <c r="F2055" s="58">
        <v>0</v>
      </c>
    </row>
    <row r="2056" spans="3:6" x14ac:dyDescent="0.3">
      <c r="C2056" s="73"/>
      <c r="D2056" s="74"/>
      <c r="E2056" s="74">
        <v>0.17469860396721867</v>
      </c>
      <c r="F2056" s="58">
        <v>0</v>
      </c>
    </row>
    <row r="2057" spans="3:6" x14ac:dyDescent="0.3">
      <c r="C2057" s="73"/>
      <c r="D2057" s="74"/>
      <c r="E2057" s="74">
        <v>0.17469860396721867</v>
      </c>
      <c r="F2057" s="58">
        <f>$G$1422</f>
        <v>67</v>
      </c>
    </row>
    <row r="2058" spans="3:6" x14ac:dyDescent="0.3">
      <c r="C2058" s="73"/>
      <c r="D2058" s="74"/>
      <c r="E2058" s="74">
        <v>0.17768827725412792</v>
      </c>
      <c r="F2058" s="58">
        <f>$G$1422</f>
        <v>67</v>
      </c>
    </row>
    <row r="2059" spans="3:6" x14ac:dyDescent="0.3">
      <c r="C2059" s="73"/>
      <c r="D2059" s="74"/>
      <c r="E2059" s="74">
        <v>0.17768827725412792</v>
      </c>
      <c r="F2059" s="58">
        <v>0</v>
      </c>
    </row>
    <row r="2060" spans="3:6" x14ac:dyDescent="0.3">
      <c r="C2060" s="73"/>
      <c r="D2060" s="74"/>
      <c r="E2060" s="74">
        <v>0.18067795054103716</v>
      </c>
      <c r="F2060" s="58">
        <v>0</v>
      </c>
    </row>
    <row r="2061" spans="3:6" x14ac:dyDescent="0.3">
      <c r="C2061" s="73"/>
      <c r="D2061" s="74"/>
      <c r="E2061" s="74">
        <v>0.18067795054103716</v>
      </c>
      <c r="F2061" s="58">
        <f>$G$1422</f>
        <v>67</v>
      </c>
    </row>
    <row r="2062" spans="3:6" x14ac:dyDescent="0.3">
      <c r="C2062" s="73"/>
      <c r="D2062" s="74"/>
      <c r="E2062" s="74">
        <v>0.18366762382794638</v>
      </c>
      <c r="F2062" s="58">
        <f>$G$1422</f>
        <v>67</v>
      </c>
    </row>
    <row r="2063" spans="3:6" x14ac:dyDescent="0.3">
      <c r="C2063" s="73"/>
      <c r="D2063" s="74"/>
      <c r="E2063" s="74">
        <v>0.18366762382794638</v>
      </c>
      <c r="F2063" s="58">
        <v>0</v>
      </c>
    </row>
    <row r="2064" spans="3:6" x14ac:dyDescent="0.3">
      <c r="C2064" s="73"/>
      <c r="D2064" s="74"/>
      <c r="E2064" s="74">
        <v>0.18665729711485562</v>
      </c>
      <c r="F2064" s="58">
        <v>0</v>
      </c>
    </row>
    <row r="2065" spans="3:6" x14ac:dyDescent="0.3">
      <c r="C2065" s="73"/>
      <c r="D2065" s="74"/>
      <c r="E2065" s="74">
        <v>0.18665729711485562</v>
      </c>
      <c r="F2065" s="58">
        <f>$G$1422</f>
        <v>67</v>
      </c>
    </row>
    <row r="2066" spans="3:6" x14ac:dyDescent="0.3">
      <c r="C2066" s="73"/>
      <c r="D2066" s="74"/>
      <c r="E2066" s="74">
        <v>0.18964697040176487</v>
      </c>
      <c r="F2066" s="58">
        <f>$G$1422</f>
        <v>67</v>
      </c>
    </row>
    <row r="2067" spans="3:6" x14ac:dyDescent="0.3">
      <c r="C2067" s="73"/>
      <c r="D2067" s="74"/>
      <c r="E2067" s="74">
        <v>0.18964697040176487</v>
      </c>
      <c r="F2067" s="58">
        <v>0</v>
      </c>
    </row>
    <row r="2068" spans="3:6" x14ac:dyDescent="0.3">
      <c r="C2068" s="73"/>
      <c r="D2068" s="74"/>
      <c r="E2068" s="74">
        <v>0.19263664368867411</v>
      </c>
      <c r="F2068" s="58">
        <v>0</v>
      </c>
    </row>
    <row r="2069" spans="3:6" x14ac:dyDescent="0.3">
      <c r="C2069" s="73"/>
      <c r="D2069" s="74"/>
      <c r="E2069" s="74">
        <v>0.19263664368867411</v>
      </c>
      <c r="F2069" s="58">
        <f>$G$1422</f>
        <v>67</v>
      </c>
    </row>
    <row r="2070" spans="3:6" x14ac:dyDescent="0.3">
      <c r="C2070" s="73"/>
      <c r="D2070" s="74"/>
      <c r="E2070" s="74">
        <v>0.19562631697558333</v>
      </c>
      <c r="F2070" s="58">
        <f>$G$1422</f>
        <v>67</v>
      </c>
    </row>
    <row r="2071" spans="3:6" x14ac:dyDescent="0.3">
      <c r="C2071" s="73"/>
      <c r="D2071" s="74"/>
      <c r="E2071" s="74">
        <v>0.19562631697558333</v>
      </c>
      <c r="F2071" s="58">
        <v>0</v>
      </c>
    </row>
    <row r="2072" spans="3:6" x14ac:dyDescent="0.3">
      <c r="C2072" s="73"/>
      <c r="D2072" s="74"/>
      <c r="E2072" s="74">
        <v>0.19861599026249258</v>
      </c>
      <c r="F2072" s="58">
        <v>0</v>
      </c>
    </row>
    <row r="2073" spans="3:6" x14ac:dyDescent="0.3">
      <c r="C2073" s="73"/>
      <c r="D2073" s="74"/>
      <c r="E2073" s="74">
        <v>0.19861599026249258</v>
      </c>
      <c r="F2073" s="58">
        <f>$G$1422</f>
        <v>67</v>
      </c>
    </row>
    <row r="2074" spans="3:6" x14ac:dyDescent="0.3">
      <c r="C2074" s="73"/>
      <c r="D2074" s="74"/>
      <c r="E2074" s="74">
        <v>0.20160566354940182</v>
      </c>
      <c r="F2074" s="58">
        <f>$G$1422</f>
        <v>67</v>
      </c>
    </row>
    <row r="2075" spans="3:6" x14ac:dyDescent="0.3">
      <c r="C2075" s="73"/>
      <c r="D2075" s="74"/>
      <c r="E2075" s="74">
        <v>0.20160566354940182</v>
      </c>
      <c r="F2075" s="58">
        <v>0</v>
      </c>
    </row>
    <row r="2076" spans="3:6" x14ac:dyDescent="0.3">
      <c r="C2076" s="73"/>
      <c r="D2076" s="74"/>
      <c r="E2076" s="74">
        <v>0.20459533683631104</v>
      </c>
      <c r="F2076" s="58">
        <v>0</v>
      </c>
    </row>
    <row r="2077" spans="3:6" x14ac:dyDescent="0.3">
      <c r="C2077" s="73"/>
      <c r="D2077" s="74"/>
      <c r="E2077" s="74">
        <v>0.20459533683631104</v>
      </c>
      <c r="F2077" s="58">
        <f>$G$1422</f>
        <v>67</v>
      </c>
    </row>
    <row r="2078" spans="3:6" x14ac:dyDescent="0.3">
      <c r="C2078" s="73"/>
      <c r="D2078" s="74"/>
      <c r="E2078" s="74">
        <v>0.20758501012322028</v>
      </c>
      <c r="F2078" s="58">
        <f>$G$1422</f>
        <v>67</v>
      </c>
    </row>
    <row r="2079" spans="3:6" x14ac:dyDescent="0.3">
      <c r="C2079" s="73"/>
      <c r="D2079" s="74"/>
      <c r="E2079" s="74">
        <v>0.20758501012322028</v>
      </c>
      <c r="F2079" s="58">
        <v>0</v>
      </c>
    </row>
    <row r="2080" spans="3:6" x14ac:dyDescent="0.3">
      <c r="C2080" s="73"/>
      <c r="D2080" s="74"/>
      <c r="E2080" s="74">
        <v>0.21057468341012953</v>
      </c>
      <c r="F2080" s="58">
        <v>0</v>
      </c>
    </row>
    <row r="2081" spans="3:6" x14ac:dyDescent="0.3">
      <c r="C2081" s="73"/>
      <c r="D2081" s="74"/>
      <c r="E2081" s="74">
        <v>0.21057468341012953</v>
      </c>
      <c r="F2081" s="58">
        <f>$G$1422</f>
        <v>67</v>
      </c>
    </row>
    <row r="2082" spans="3:6" x14ac:dyDescent="0.3">
      <c r="C2082" s="73"/>
      <c r="D2082" s="74"/>
      <c r="E2082" s="74">
        <v>0.21356435669703874</v>
      </c>
      <c r="F2082" s="58">
        <f>$G$1422</f>
        <v>67</v>
      </c>
    </row>
    <row r="2083" spans="3:6" x14ac:dyDescent="0.3">
      <c r="C2083" s="73"/>
      <c r="D2083" s="74"/>
      <c r="E2083" s="74">
        <v>0.21356435669703874</v>
      </c>
      <c r="F2083" s="58">
        <v>0</v>
      </c>
    </row>
    <row r="2084" spans="3:6" x14ac:dyDescent="0.3">
      <c r="C2084" s="73"/>
      <c r="D2084" s="74"/>
      <c r="E2084" s="74">
        <v>0.21655402998394799</v>
      </c>
      <c r="F2084" s="58">
        <v>0</v>
      </c>
    </row>
    <row r="2085" spans="3:6" x14ac:dyDescent="0.3">
      <c r="C2085" s="73"/>
      <c r="D2085" s="74"/>
      <c r="E2085" s="74">
        <v>0.21655402998394799</v>
      </c>
      <c r="F2085" s="58">
        <f>$G$1422</f>
        <v>67</v>
      </c>
    </row>
    <row r="2086" spans="3:6" x14ac:dyDescent="0.3">
      <c r="C2086" s="73"/>
      <c r="D2086" s="74"/>
      <c r="E2086" s="74">
        <v>0.21954370327085723</v>
      </c>
      <c r="F2086" s="58">
        <f>$G$1422</f>
        <v>67</v>
      </c>
    </row>
    <row r="2087" spans="3:6" x14ac:dyDescent="0.3">
      <c r="C2087" s="73"/>
      <c r="D2087" s="74"/>
      <c r="E2087" s="74">
        <v>0.21954370327085723</v>
      </c>
      <c r="F2087" s="58">
        <v>0</v>
      </c>
    </row>
    <row r="2088" spans="3:6" x14ac:dyDescent="0.3">
      <c r="C2088" s="73"/>
      <c r="D2088" s="74"/>
      <c r="E2088" s="74">
        <v>0.22253337655776645</v>
      </c>
      <c r="F2088" s="58">
        <v>0</v>
      </c>
    </row>
    <row r="2089" spans="3:6" x14ac:dyDescent="0.3">
      <c r="C2089" s="73"/>
      <c r="D2089" s="74"/>
      <c r="E2089" s="74">
        <v>0.22253337655776645</v>
      </c>
      <c r="F2089" s="58">
        <f>$G$1422</f>
        <v>67</v>
      </c>
    </row>
    <row r="2090" spans="3:6" x14ac:dyDescent="0.3">
      <c r="C2090" s="73"/>
      <c r="D2090" s="74"/>
      <c r="E2090" s="74">
        <v>0.22552304984467569</v>
      </c>
      <c r="F2090" s="58">
        <f>$G$1422</f>
        <v>67</v>
      </c>
    </row>
    <row r="2091" spans="3:6" x14ac:dyDescent="0.3">
      <c r="C2091" s="73"/>
      <c r="D2091" s="74"/>
      <c r="E2091" s="74">
        <v>0.22552304984467569</v>
      </c>
      <c r="F2091" s="58">
        <v>0</v>
      </c>
    </row>
    <row r="2092" spans="3:6" x14ac:dyDescent="0.3">
      <c r="C2092" s="73"/>
      <c r="D2092" s="74"/>
      <c r="E2092" s="74">
        <v>0.22851272313158494</v>
      </c>
      <c r="F2092" s="58">
        <v>0</v>
      </c>
    </row>
    <row r="2093" spans="3:6" x14ac:dyDescent="0.3">
      <c r="C2093" s="73"/>
      <c r="D2093" s="74"/>
      <c r="E2093" s="74">
        <v>0.22851272313158494</v>
      </c>
      <c r="F2093" s="58">
        <f>$G$1422</f>
        <v>67</v>
      </c>
    </row>
    <row r="2094" spans="3:6" x14ac:dyDescent="0.3">
      <c r="C2094" s="73"/>
      <c r="D2094" s="74"/>
      <c r="E2094" s="74">
        <v>0.23150239641849416</v>
      </c>
      <c r="F2094" s="58">
        <f>$G$1422</f>
        <v>67</v>
      </c>
    </row>
    <row r="2095" spans="3:6" x14ac:dyDescent="0.3">
      <c r="C2095" s="73"/>
      <c r="D2095" s="74"/>
      <c r="E2095" s="74">
        <v>0.23150239641849416</v>
      </c>
      <c r="F2095" s="58">
        <v>0</v>
      </c>
    </row>
    <row r="2096" spans="3:6" x14ac:dyDescent="0.3">
      <c r="C2096" s="73"/>
      <c r="D2096" s="74"/>
      <c r="E2096" s="74">
        <v>0.2344920697054034</v>
      </c>
      <c r="F2096" s="58">
        <v>0</v>
      </c>
    </row>
    <row r="2097" spans="3:6" x14ac:dyDescent="0.3">
      <c r="C2097" s="73"/>
      <c r="D2097" s="74"/>
      <c r="E2097" s="74">
        <v>0.2344920697054034</v>
      </c>
      <c r="F2097" s="58">
        <f>$G$1422</f>
        <v>67</v>
      </c>
    </row>
    <row r="2098" spans="3:6" x14ac:dyDescent="0.3">
      <c r="C2098" s="73"/>
      <c r="D2098" s="74"/>
      <c r="E2098" s="74">
        <v>0.23748174299231264</v>
      </c>
      <c r="F2098" s="58">
        <f>$G$1422</f>
        <v>67</v>
      </c>
    </row>
    <row r="2099" spans="3:6" x14ac:dyDescent="0.3">
      <c r="C2099" s="73"/>
      <c r="D2099" s="74"/>
      <c r="E2099" s="74">
        <v>0.23748174299231264</v>
      </c>
      <c r="F2099" s="58">
        <v>0</v>
      </c>
    </row>
    <row r="2100" spans="3:6" x14ac:dyDescent="0.3">
      <c r="C2100" s="73"/>
      <c r="D2100" s="74"/>
      <c r="E2100" s="74">
        <v>0.24047141627922186</v>
      </c>
      <c r="F2100" s="58">
        <v>0</v>
      </c>
    </row>
    <row r="2101" spans="3:6" x14ac:dyDescent="0.3">
      <c r="C2101" s="73"/>
      <c r="D2101" s="74"/>
      <c r="E2101" s="74">
        <v>0.24047141627922186</v>
      </c>
      <c r="F2101" s="58">
        <f>$G$1422</f>
        <v>67</v>
      </c>
    </row>
    <row r="2102" spans="3:6" x14ac:dyDescent="0.3">
      <c r="C2102" s="73"/>
      <c r="D2102" s="74"/>
      <c r="E2102" s="74">
        <v>0.24346108956613111</v>
      </c>
      <c r="F2102" s="58">
        <f>$G$1422</f>
        <v>67</v>
      </c>
    </row>
    <row r="2103" spans="3:6" x14ac:dyDescent="0.3">
      <c r="C2103" s="73"/>
      <c r="D2103" s="74"/>
      <c r="E2103" s="74">
        <v>0.24346108956613111</v>
      </c>
      <c r="F2103" s="58">
        <v>0</v>
      </c>
    </row>
    <row r="2104" spans="3:6" x14ac:dyDescent="0.3">
      <c r="C2104" s="73"/>
      <c r="D2104" s="74"/>
      <c r="E2104" s="74">
        <v>0.24645076285304035</v>
      </c>
      <c r="F2104" s="58">
        <v>0</v>
      </c>
    </row>
    <row r="2105" spans="3:6" x14ac:dyDescent="0.3">
      <c r="C2105" s="73"/>
      <c r="D2105" s="74"/>
      <c r="E2105" s="74">
        <v>0.24645076285304035</v>
      </c>
      <c r="F2105" s="58">
        <f>$G$1422</f>
        <v>67</v>
      </c>
    </row>
    <row r="2106" spans="3:6" x14ac:dyDescent="0.3">
      <c r="C2106" s="73"/>
      <c r="D2106" s="74"/>
      <c r="E2106" s="74">
        <v>0.2494404361399496</v>
      </c>
      <c r="F2106" s="58">
        <f>$G$1422</f>
        <v>67</v>
      </c>
    </row>
    <row r="2107" spans="3:6" x14ac:dyDescent="0.3">
      <c r="C2107" s="73"/>
      <c r="D2107" s="74"/>
      <c r="E2107" s="74">
        <v>0.2494404361399496</v>
      </c>
      <c r="F2107" s="58">
        <v>0</v>
      </c>
    </row>
    <row r="2108" spans="3:6" x14ac:dyDescent="0.3">
      <c r="C2108" s="73"/>
      <c r="D2108" s="74"/>
      <c r="E2108" s="74">
        <v>0.25243010942685884</v>
      </c>
      <c r="F2108" s="58">
        <v>0</v>
      </c>
    </row>
    <row r="2109" spans="3:6" x14ac:dyDescent="0.3">
      <c r="C2109" s="73"/>
      <c r="D2109" s="74"/>
      <c r="E2109" s="74">
        <v>0.25243010942685884</v>
      </c>
      <c r="F2109" s="58">
        <f>$G$1422</f>
        <v>67</v>
      </c>
    </row>
    <row r="2110" spans="3:6" x14ac:dyDescent="0.3">
      <c r="C2110" s="73"/>
      <c r="D2110" s="74"/>
      <c r="E2110" s="74">
        <v>0.25541978271376803</v>
      </c>
      <c r="F2110" s="58">
        <f>$G$1422</f>
        <v>67</v>
      </c>
    </row>
    <row r="2111" spans="3:6" x14ac:dyDescent="0.3">
      <c r="C2111" s="73"/>
      <c r="D2111" s="74"/>
      <c r="E2111" s="74">
        <v>0.25541978271376803</v>
      </c>
      <c r="F2111" s="58">
        <v>0</v>
      </c>
    </row>
    <row r="2112" spans="3:6" x14ac:dyDescent="0.3">
      <c r="C2112" s="73"/>
      <c r="D2112" s="74"/>
      <c r="E2112" s="74">
        <v>0.25840945600067727</v>
      </c>
      <c r="F2112" s="58">
        <v>0</v>
      </c>
    </row>
    <row r="2113" spans="3:6" x14ac:dyDescent="0.3">
      <c r="C2113" s="73"/>
      <c r="D2113" s="74"/>
      <c r="E2113" s="74">
        <v>0.25840945600067727</v>
      </c>
      <c r="F2113" s="58">
        <f>$G$1422</f>
        <v>67</v>
      </c>
    </row>
    <row r="2114" spans="3:6" x14ac:dyDescent="0.3">
      <c r="C2114" s="73"/>
      <c r="D2114" s="74"/>
      <c r="E2114" s="74">
        <v>0.26139912928758652</v>
      </c>
      <c r="F2114" s="58">
        <f>$G$1422</f>
        <v>67</v>
      </c>
    </row>
    <row r="2115" spans="3:6" x14ac:dyDescent="0.3">
      <c r="C2115" s="73"/>
      <c r="D2115" s="74"/>
      <c r="E2115" s="74">
        <v>0.26139912928758652</v>
      </c>
      <c r="F2115" s="58">
        <v>0</v>
      </c>
    </row>
    <row r="2116" spans="3:6" x14ac:dyDescent="0.3">
      <c r="C2116" s="73"/>
      <c r="D2116" s="74"/>
      <c r="E2116" s="74">
        <v>0.26438880257449576</v>
      </c>
      <c r="F2116" s="58">
        <v>0</v>
      </c>
    </row>
    <row r="2117" spans="3:6" x14ac:dyDescent="0.3">
      <c r="C2117" s="73"/>
      <c r="D2117" s="74"/>
      <c r="E2117" s="74">
        <v>0.26438880257449576</v>
      </c>
      <c r="F2117" s="58">
        <f>$G$1422</f>
        <v>67</v>
      </c>
    </row>
    <row r="2118" spans="3:6" x14ac:dyDescent="0.3">
      <c r="C2118" s="73"/>
      <c r="D2118" s="74"/>
      <c r="E2118" s="74">
        <v>0.26737847586140501</v>
      </c>
      <c r="F2118" s="58">
        <f>$G$1422</f>
        <v>67</v>
      </c>
    </row>
    <row r="2119" spans="3:6" x14ac:dyDescent="0.3">
      <c r="C2119" s="73"/>
      <c r="D2119" s="74"/>
      <c r="E2119" s="74">
        <v>0.26737847586140501</v>
      </c>
      <c r="F2119" s="58">
        <v>0</v>
      </c>
    </row>
    <row r="2120" spans="3:6" x14ac:dyDescent="0.3">
      <c r="C2120" s="73"/>
      <c r="D2120" s="74"/>
      <c r="E2120" s="74">
        <v>0.27036814914831425</v>
      </c>
      <c r="F2120" s="58">
        <v>0</v>
      </c>
    </row>
    <row r="2121" spans="3:6" x14ac:dyDescent="0.3">
      <c r="C2121" s="73"/>
      <c r="D2121" s="74"/>
      <c r="E2121" s="74">
        <v>0.27036814914831425</v>
      </c>
      <c r="F2121" s="58">
        <f>$G$1422</f>
        <v>67</v>
      </c>
    </row>
    <row r="2122" spans="3:6" x14ac:dyDescent="0.3">
      <c r="C2122" s="73"/>
      <c r="D2122" s="74"/>
      <c r="E2122" s="74">
        <v>0.2733578224352235</v>
      </c>
      <c r="F2122" s="58">
        <f>$G$1422</f>
        <v>67</v>
      </c>
    </row>
    <row r="2123" spans="3:6" x14ac:dyDescent="0.3">
      <c r="C2123" s="73"/>
      <c r="D2123" s="74"/>
      <c r="E2123" s="74">
        <v>0.2733578224352235</v>
      </c>
      <c r="F2123" s="58">
        <v>0</v>
      </c>
    </row>
    <row r="2124" spans="3:6" x14ac:dyDescent="0.3">
      <c r="C2124" s="73"/>
      <c r="D2124" s="74"/>
      <c r="E2124" s="74">
        <v>0.27634749572213269</v>
      </c>
      <c r="F2124" s="58">
        <v>0</v>
      </c>
    </row>
    <row r="2125" spans="3:6" x14ac:dyDescent="0.3">
      <c r="C2125" s="73"/>
      <c r="D2125" s="74"/>
      <c r="E2125" s="74">
        <v>0.27634749572213269</v>
      </c>
      <c r="F2125" s="58">
        <f>$G$1422</f>
        <v>67</v>
      </c>
    </row>
    <row r="2126" spans="3:6" x14ac:dyDescent="0.3">
      <c r="C2126" s="73"/>
      <c r="D2126" s="74"/>
      <c r="E2126" s="74">
        <v>0.27933716900904193</v>
      </c>
      <c r="F2126" s="58">
        <f>$G$1422</f>
        <v>67</v>
      </c>
    </row>
    <row r="2127" spans="3:6" x14ac:dyDescent="0.3">
      <c r="C2127" s="73"/>
      <c r="D2127" s="74"/>
      <c r="E2127" s="74">
        <v>0.27933716900904193</v>
      </c>
      <c r="F2127" s="58">
        <v>0</v>
      </c>
    </row>
    <row r="2128" spans="3:6" x14ac:dyDescent="0.3">
      <c r="C2128" s="73"/>
      <c r="D2128" s="74"/>
      <c r="E2128" s="74">
        <v>0.28232684229595117</v>
      </c>
      <c r="F2128" s="58">
        <v>0</v>
      </c>
    </row>
    <row r="2129" spans="3:6" x14ac:dyDescent="0.3">
      <c r="C2129" s="73"/>
      <c r="D2129" s="74"/>
      <c r="E2129" s="74">
        <v>0.28232684229595117</v>
      </c>
      <c r="F2129" s="58">
        <f>$G$1422</f>
        <v>67</v>
      </c>
    </row>
    <row r="2130" spans="3:6" x14ac:dyDescent="0.3">
      <c r="C2130" s="73"/>
      <c r="D2130" s="74"/>
      <c r="E2130" s="74">
        <v>0.28531651558286042</v>
      </c>
      <c r="F2130" s="58">
        <f>$G$1422</f>
        <v>67</v>
      </c>
    </row>
    <row r="2131" spans="3:6" x14ac:dyDescent="0.3">
      <c r="C2131" s="73"/>
      <c r="D2131" s="74"/>
      <c r="E2131" s="74">
        <v>0.28531651558286042</v>
      </c>
      <c r="F2131" s="58">
        <v>0</v>
      </c>
    </row>
    <row r="2132" spans="3:6" x14ac:dyDescent="0.3">
      <c r="C2132" s="73"/>
      <c r="D2132" s="74"/>
      <c r="E2132" s="74">
        <v>0.28830618886976966</v>
      </c>
      <c r="F2132" s="58">
        <v>0</v>
      </c>
    </row>
    <row r="2133" spans="3:6" x14ac:dyDescent="0.3">
      <c r="C2133" s="73"/>
      <c r="D2133" s="74"/>
      <c r="E2133" s="74">
        <v>0.28830618886976966</v>
      </c>
      <c r="F2133" s="58">
        <f>$G$1422</f>
        <v>67</v>
      </c>
    </row>
    <row r="2134" spans="3:6" x14ac:dyDescent="0.3">
      <c r="C2134" s="73"/>
      <c r="D2134" s="74"/>
      <c r="E2134" s="74">
        <v>0.29129586215667891</v>
      </c>
      <c r="F2134" s="58">
        <f>$G$1422</f>
        <v>67</v>
      </c>
    </row>
    <row r="2135" spans="3:6" x14ac:dyDescent="0.3">
      <c r="C2135" s="73"/>
      <c r="D2135" s="74"/>
      <c r="E2135" s="74">
        <v>0.29129586215667891</v>
      </c>
      <c r="F2135" s="58">
        <v>0</v>
      </c>
    </row>
    <row r="2136" spans="3:6" x14ac:dyDescent="0.3">
      <c r="C2136" s="73"/>
      <c r="D2136" s="74"/>
      <c r="E2136" s="74">
        <v>0.2942855354435881</v>
      </c>
      <c r="F2136" s="58">
        <v>0</v>
      </c>
    </row>
    <row r="2137" spans="3:6" x14ac:dyDescent="0.3">
      <c r="C2137" s="73"/>
      <c r="D2137" s="74"/>
      <c r="E2137" s="74">
        <v>0.2942855354435881</v>
      </c>
      <c r="F2137" s="58">
        <f>$G$1422</f>
        <v>67</v>
      </c>
    </row>
    <row r="2138" spans="3:6" x14ac:dyDescent="0.3">
      <c r="C2138" s="73"/>
      <c r="D2138" s="74"/>
      <c r="E2138" s="74">
        <v>0.29727520873049734</v>
      </c>
      <c r="F2138" s="58">
        <f>$G$1422</f>
        <v>67</v>
      </c>
    </row>
    <row r="2139" spans="3:6" x14ac:dyDescent="0.3">
      <c r="C2139" s="73"/>
      <c r="D2139" s="74"/>
      <c r="E2139" s="74">
        <v>0.29727520873049734</v>
      </c>
      <c r="F2139" s="58">
        <v>0</v>
      </c>
    </row>
    <row r="2140" spans="3:6" x14ac:dyDescent="0.3">
      <c r="C2140" s="73"/>
      <c r="D2140" s="74"/>
      <c r="E2140" s="74">
        <v>0.30026488201740659</v>
      </c>
      <c r="F2140" s="58">
        <v>0</v>
      </c>
    </row>
    <row r="2141" spans="3:6" x14ac:dyDescent="0.3">
      <c r="C2141" s="73"/>
      <c r="D2141" s="74"/>
      <c r="E2141" s="74">
        <v>0.30026488201740659</v>
      </c>
      <c r="F2141" s="58">
        <f>$G$1422</f>
        <v>67</v>
      </c>
    </row>
    <row r="2142" spans="3:6" x14ac:dyDescent="0.3">
      <c r="C2142" s="73"/>
      <c r="D2142" s="74"/>
      <c r="E2142" s="74">
        <v>0.30325455530431583</v>
      </c>
      <c r="F2142" s="58">
        <f>$G$1422</f>
        <v>67</v>
      </c>
    </row>
    <row r="2143" spans="3:6" x14ac:dyDescent="0.3">
      <c r="C2143" s="73"/>
      <c r="D2143" s="74"/>
      <c r="E2143" s="74">
        <v>0.30325455530431583</v>
      </c>
      <c r="F2143" s="58">
        <v>0</v>
      </c>
    </row>
    <row r="2144" spans="3:6" x14ac:dyDescent="0.3">
      <c r="C2144" s="73"/>
      <c r="D2144" s="74"/>
      <c r="E2144" s="74">
        <v>0.30624422859122508</v>
      </c>
      <c r="F2144" s="58">
        <v>0</v>
      </c>
    </row>
    <row r="2145" spans="3:6" x14ac:dyDescent="0.3">
      <c r="C2145" s="73"/>
      <c r="D2145" s="74"/>
      <c r="E2145" s="74">
        <v>0.30624422859122508</v>
      </c>
      <c r="F2145" s="58">
        <f>$G$1422</f>
        <v>67</v>
      </c>
    </row>
    <row r="2146" spans="3:6" x14ac:dyDescent="0.3">
      <c r="C2146" s="73"/>
      <c r="D2146" s="74"/>
      <c r="E2146" s="74">
        <v>0.30923390187813432</v>
      </c>
      <c r="F2146" s="58">
        <f>$G$1422</f>
        <v>67</v>
      </c>
    </row>
    <row r="2147" spans="3:6" x14ac:dyDescent="0.3">
      <c r="C2147" s="73"/>
      <c r="D2147" s="74"/>
      <c r="E2147" s="74">
        <v>0.30923390187813432</v>
      </c>
      <c r="F2147" s="58">
        <v>0</v>
      </c>
    </row>
    <row r="2148" spans="3:6" x14ac:dyDescent="0.3">
      <c r="C2148" s="73"/>
      <c r="D2148" s="74"/>
      <c r="E2148" s="74">
        <v>0.31222357516504351</v>
      </c>
      <c r="F2148" s="58">
        <v>0</v>
      </c>
    </row>
    <row r="2149" spans="3:6" x14ac:dyDescent="0.3">
      <c r="C2149" s="73"/>
      <c r="D2149" s="74"/>
      <c r="E2149" s="74">
        <v>0.31222357516504351</v>
      </c>
      <c r="F2149" s="58">
        <f>$G$1422</f>
        <v>67</v>
      </c>
    </row>
    <row r="2150" spans="3:6" x14ac:dyDescent="0.3">
      <c r="C2150" s="73"/>
      <c r="D2150" s="74"/>
      <c r="E2150" s="74">
        <v>0.31521324845195275</v>
      </c>
      <c r="F2150" s="58">
        <f>$G$1422</f>
        <v>67</v>
      </c>
    </row>
    <row r="2151" spans="3:6" x14ac:dyDescent="0.3">
      <c r="C2151" s="73"/>
      <c r="D2151" s="74"/>
      <c r="E2151" s="74">
        <v>0.31521324845195275</v>
      </c>
      <c r="F2151" s="58">
        <v>0</v>
      </c>
    </row>
    <row r="2152" spans="3:6" x14ac:dyDescent="0.3">
      <c r="C2152" s="73"/>
      <c r="D2152" s="74"/>
      <c r="E2152" s="74">
        <v>0.318202921738862</v>
      </c>
      <c r="F2152" s="58">
        <v>0</v>
      </c>
    </row>
    <row r="2153" spans="3:6" x14ac:dyDescent="0.3">
      <c r="C2153" s="73"/>
      <c r="D2153" s="74"/>
      <c r="E2153" s="74">
        <v>0.318202921738862</v>
      </c>
      <c r="F2153" s="58">
        <f>$G$1422</f>
        <v>67</v>
      </c>
    </row>
    <row r="2154" spans="3:6" x14ac:dyDescent="0.3">
      <c r="C2154" s="73"/>
      <c r="D2154" s="74"/>
      <c r="E2154" s="74">
        <v>0.318202921738862</v>
      </c>
      <c r="F2154" s="58">
        <f>$G$1422</f>
        <v>67</v>
      </c>
    </row>
    <row r="2155" spans="3:6" x14ac:dyDescent="0.3">
      <c r="C2155" s="73"/>
      <c r="D2155" s="74"/>
      <c r="E2155" s="74">
        <v>0.318202921738862</v>
      </c>
      <c r="F2155" s="58">
        <v>0</v>
      </c>
    </row>
    <row r="2156" spans="3:6" x14ac:dyDescent="0.3">
      <c r="C2156" s="73"/>
      <c r="D2156" s="74"/>
      <c r="E2156" s="74">
        <v>0.318202921738862</v>
      </c>
      <c r="F2156" s="58">
        <v>0</v>
      </c>
    </row>
    <row r="2157" spans="3:6" x14ac:dyDescent="0.3">
      <c r="C2157" s="73"/>
      <c r="D2157" s="74"/>
      <c r="E2157" s="74">
        <v>0.318202921738862</v>
      </c>
      <c r="F2157" s="58">
        <f>$G$1423</f>
        <v>37</v>
      </c>
    </row>
    <row r="2158" spans="3:6" x14ac:dyDescent="0.3">
      <c r="C2158" s="73"/>
      <c r="D2158" s="74"/>
      <c r="E2158" s="74">
        <v>0.32119259502577124</v>
      </c>
      <c r="F2158" s="58">
        <f>$G$1423</f>
        <v>37</v>
      </c>
    </row>
    <row r="2159" spans="3:6" x14ac:dyDescent="0.3">
      <c r="C2159" s="73"/>
      <c r="D2159" s="74"/>
      <c r="E2159" s="74">
        <v>0.32119259502577124</v>
      </c>
      <c r="F2159" s="58">
        <v>0</v>
      </c>
    </row>
    <row r="2160" spans="3:6" x14ac:dyDescent="0.3">
      <c r="C2160" s="73"/>
      <c r="D2160" s="74"/>
      <c r="E2160" s="74">
        <v>0.32418226831268049</v>
      </c>
      <c r="F2160" s="58">
        <v>0</v>
      </c>
    </row>
    <row r="2161" spans="3:6" x14ac:dyDescent="0.3">
      <c r="C2161" s="73"/>
      <c r="D2161" s="74"/>
      <c r="E2161" s="74">
        <v>0.32418226831268049</v>
      </c>
      <c r="F2161" s="58">
        <f>$G$1423</f>
        <v>37</v>
      </c>
    </row>
    <row r="2162" spans="3:6" x14ac:dyDescent="0.3">
      <c r="C2162" s="73"/>
      <c r="D2162" s="74"/>
      <c r="E2162" s="74">
        <v>0.32717194159958973</v>
      </c>
      <c r="F2162" s="58">
        <f>$G$1423</f>
        <v>37</v>
      </c>
    </row>
    <row r="2163" spans="3:6" x14ac:dyDescent="0.3">
      <c r="C2163" s="73"/>
      <c r="D2163" s="74"/>
      <c r="E2163" s="74">
        <v>0.32717194159958973</v>
      </c>
      <c r="F2163" s="58">
        <v>0</v>
      </c>
    </row>
    <row r="2164" spans="3:6" x14ac:dyDescent="0.3">
      <c r="C2164" s="73"/>
      <c r="D2164" s="74"/>
      <c r="E2164" s="74">
        <v>0.33016161488649892</v>
      </c>
      <c r="F2164" s="58">
        <v>0</v>
      </c>
    </row>
    <row r="2165" spans="3:6" x14ac:dyDescent="0.3">
      <c r="C2165" s="73"/>
      <c r="D2165" s="74"/>
      <c r="E2165" s="74">
        <v>0.33016161488649892</v>
      </c>
      <c r="F2165" s="58">
        <f>$G$1423</f>
        <v>37</v>
      </c>
    </row>
    <row r="2166" spans="3:6" x14ac:dyDescent="0.3">
      <c r="C2166" s="73"/>
      <c r="D2166" s="74"/>
      <c r="E2166" s="74">
        <v>0.33315128817340817</v>
      </c>
      <c r="F2166" s="58">
        <f>$G$1423</f>
        <v>37</v>
      </c>
    </row>
    <row r="2167" spans="3:6" x14ac:dyDescent="0.3">
      <c r="C2167" s="73"/>
      <c r="D2167" s="74"/>
      <c r="E2167" s="74">
        <v>0.33315128817340817</v>
      </c>
      <c r="F2167" s="58">
        <v>0</v>
      </c>
    </row>
    <row r="2168" spans="3:6" x14ac:dyDescent="0.3">
      <c r="C2168" s="73"/>
      <c r="D2168" s="74"/>
      <c r="E2168" s="74">
        <v>0.33614096146031741</v>
      </c>
      <c r="F2168" s="58">
        <v>0</v>
      </c>
    </row>
    <row r="2169" spans="3:6" x14ac:dyDescent="0.3">
      <c r="C2169" s="73"/>
      <c r="D2169" s="74"/>
      <c r="E2169" s="74">
        <v>0.33614096146031741</v>
      </c>
      <c r="F2169" s="58">
        <f>$G$1423</f>
        <v>37</v>
      </c>
    </row>
    <row r="2170" spans="3:6" x14ac:dyDescent="0.3">
      <c r="C2170" s="73"/>
      <c r="D2170" s="74"/>
      <c r="E2170" s="74">
        <v>0.33913063474722666</v>
      </c>
      <c r="F2170" s="58">
        <f>$G$1423</f>
        <v>37</v>
      </c>
    </row>
    <row r="2171" spans="3:6" x14ac:dyDescent="0.3">
      <c r="C2171" s="73"/>
      <c r="D2171" s="74"/>
      <c r="E2171" s="74">
        <v>0.33913063474722666</v>
      </c>
      <c r="F2171" s="58">
        <v>0</v>
      </c>
    </row>
    <row r="2172" spans="3:6" x14ac:dyDescent="0.3">
      <c r="C2172" s="73"/>
      <c r="D2172" s="74"/>
      <c r="E2172" s="74">
        <v>0.3421203080341359</v>
      </c>
      <c r="F2172" s="58">
        <v>0</v>
      </c>
    </row>
    <row r="2173" spans="3:6" x14ac:dyDescent="0.3">
      <c r="C2173" s="73"/>
      <c r="D2173" s="74"/>
      <c r="E2173" s="74">
        <v>0.3421203080341359</v>
      </c>
      <c r="F2173" s="58">
        <f>$G$1423</f>
        <v>37</v>
      </c>
    </row>
    <row r="2174" spans="3:6" x14ac:dyDescent="0.3">
      <c r="C2174" s="73"/>
      <c r="D2174" s="74"/>
      <c r="E2174" s="74">
        <v>0.34510998132104515</v>
      </c>
      <c r="F2174" s="58">
        <f>$G$1423</f>
        <v>37</v>
      </c>
    </row>
    <row r="2175" spans="3:6" x14ac:dyDescent="0.3">
      <c r="C2175" s="73"/>
      <c r="D2175" s="74"/>
      <c r="E2175" s="74">
        <v>0.34510998132104515</v>
      </c>
      <c r="F2175" s="58">
        <v>0</v>
      </c>
    </row>
    <row r="2176" spans="3:6" x14ac:dyDescent="0.3">
      <c r="C2176" s="73"/>
      <c r="D2176" s="74"/>
      <c r="E2176" s="74">
        <v>0.34809965460795433</v>
      </c>
      <c r="F2176" s="58">
        <v>0</v>
      </c>
    </row>
    <row r="2177" spans="3:6" x14ac:dyDescent="0.3">
      <c r="C2177" s="73"/>
      <c r="D2177" s="74"/>
      <c r="E2177" s="74">
        <v>0.34809965460795433</v>
      </c>
      <c r="F2177" s="58">
        <f>$G$1423</f>
        <v>37</v>
      </c>
    </row>
    <row r="2178" spans="3:6" x14ac:dyDescent="0.3">
      <c r="C2178" s="73"/>
      <c r="D2178" s="74"/>
      <c r="E2178" s="74">
        <v>0.35108932789486358</v>
      </c>
      <c r="F2178" s="58">
        <f>$G$1423</f>
        <v>37</v>
      </c>
    </row>
    <row r="2179" spans="3:6" x14ac:dyDescent="0.3">
      <c r="C2179" s="73"/>
      <c r="D2179" s="74"/>
      <c r="E2179" s="74">
        <v>0.35108932789486358</v>
      </c>
      <c r="F2179" s="58">
        <v>0</v>
      </c>
    </row>
    <row r="2180" spans="3:6" x14ac:dyDescent="0.3">
      <c r="C2180" s="73"/>
      <c r="D2180" s="74"/>
      <c r="E2180" s="74">
        <v>0.35407900118177282</v>
      </c>
      <c r="F2180" s="58">
        <v>0</v>
      </c>
    </row>
    <row r="2181" spans="3:6" x14ac:dyDescent="0.3">
      <c r="C2181" s="73"/>
      <c r="D2181" s="74"/>
      <c r="E2181" s="74">
        <v>0.35407900118177282</v>
      </c>
      <c r="F2181" s="58">
        <f>$G$1423</f>
        <v>37</v>
      </c>
    </row>
    <row r="2182" spans="3:6" x14ac:dyDescent="0.3">
      <c r="C2182" s="73"/>
      <c r="D2182" s="74"/>
      <c r="E2182" s="74">
        <v>0.35706867446868207</v>
      </c>
      <c r="F2182" s="58">
        <f>$G$1423</f>
        <v>37</v>
      </c>
    </row>
    <row r="2183" spans="3:6" x14ac:dyDescent="0.3">
      <c r="C2183" s="73"/>
      <c r="D2183" s="74"/>
      <c r="E2183" s="74">
        <v>0.35706867446868207</v>
      </c>
      <c r="F2183" s="58">
        <v>0</v>
      </c>
    </row>
    <row r="2184" spans="3:6" x14ac:dyDescent="0.3">
      <c r="C2184" s="73"/>
      <c r="D2184" s="74"/>
      <c r="E2184" s="74">
        <v>0.36005834775559131</v>
      </c>
      <c r="F2184" s="58">
        <v>0</v>
      </c>
    </row>
    <row r="2185" spans="3:6" x14ac:dyDescent="0.3">
      <c r="C2185" s="73"/>
      <c r="D2185" s="74"/>
      <c r="E2185" s="74">
        <v>0.36005834775559131</v>
      </c>
      <c r="F2185" s="58">
        <f>$G$1423</f>
        <v>37</v>
      </c>
    </row>
    <row r="2186" spans="3:6" x14ac:dyDescent="0.3">
      <c r="C2186" s="73"/>
      <c r="D2186" s="74"/>
      <c r="E2186" s="74">
        <v>0.36304802104250056</v>
      </c>
      <c r="F2186" s="58">
        <f>$G$1423</f>
        <v>37</v>
      </c>
    </row>
    <row r="2187" spans="3:6" x14ac:dyDescent="0.3">
      <c r="C2187" s="73"/>
      <c r="D2187" s="74"/>
      <c r="E2187" s="74">
        <v>0.36304802104250056</v>
      </c>
      <c r="F2187" s="58">
        <v>0</v>
      </c>
    </row>
    <row r="2188" spans="3:6" x14ac:dyDescent="0.3">
      <c r="C2188" s="73"/>
      <c r="D2188" s="74"/>
      <c r="E2188" s="74">
        <v>0.3660376943294098</v>
      </c>
      <c r="F2188" s="58">
        <v>0</v>
      </c>
    </row>
    <row r="2189" spans="3:6" x14ac:dyDescent="0.3">
      <c r="C2189" s="73"/>
      <c r="D2189" s="74"/>
      <c r="E2189" s="74">
        <v>0.3660376943294098</v>
      </c>
      <c r="F2189" s="58">
        <f>$G$1423</f>
        <v>37</v>
      </c>
    </row>
    <row r="2190" spans="3:6" x14ac:dyDescent="0.3">
      <c r="C2190" s="73"/>
      <c r="D2190" s="74"/>
      <c r="E2190" s="74">
        <v>0.36902736761631899</v>
      </c>
      <c r="F2190" s="58">
        <f>$G$1423</f>
        <v>37</v>
      </c>
    </row>
    <row r="2191" spans="3:6" x14ac:dyDescent="0.3">
      <c r="C2191" s="73"/>
      <c r="D2191" s="74"/>
      <c r="E2191" s="74">
        <v>0.36902736761631899</v>
      </c>
      <c r="F2191" s="58">
        <v>0</v>
      </c>
    </row>
    <row r="2192" spans="3:6" x14ac:dyDescent="0.3">
      <c r="C2192" s="73"/>
      <c r="D2192" s="74"/>
      <c r="E2192" s="74">
        <v>0.37201704090322824</v>
      </c>
      <c r="F2192" s="58">
        <v>0</v>
      </c>
    </row>
    <row r="2193" spans="3:6" x14ac:dyDescent="0.3">
      <c r="C2193" s="73"/>
      <c r="D2193" s="74"/>
      <c r="E2193" s="74">
        <v>0.37201704090322824</v>
      </c>
      <c r="F2193" s="58">
        <f>$G$1423</f>
        <v>37</v>
      </c>
    </row>
    <row r="2194" spans="3:6" x14ac:dyDescent="0.3">
      <c r="C2194" s="73"/>
      <c r="D2194" s="74"/>
      <c r="E2194" s="74">
        <v>0.37500671419013748</v>
      </c>
      <c r="F2194" s="58">
        <f>$G$1423</f>
        <v>37</v>
      </c>
    </row>
    <row r="2195" spans="3:6" x14ac:dyDescent="0.3">
      <c r="C2195" s="73"/>
      <c r="D2195" s="74"/>
      <c r="E2195" s="74">
        <v>0.37500671419013748</v>
      </c>
      <c r="F2195" s="58">
        <v>0</v>
      </c>
    </row>
    <row r="2196" spans="3:6" x14ac:dyDescent="0.3">
      <c r="C2196" s="73"/>
      <c r="D2196" s="74"/>
      <c r="E2196" s="74">
        <v>0.37799638747704672</v>
      </c>
      <c r="F2196" s="58">
        <v>0</v>
      </c>
    </row>
    <row r="2197" spans="3:6" x14ac:dyDescent="0.3">
      <c r="C2197" s="73"/>
      <c r="D2197" s="74"/>
      <c r="E2197" s="74">
        <v>0.37799638747704672</v>
      </c>
      <c r="F2197" s="58">
        <f>$G$1423</f>
        <v>37</v>
      </c>
    </row>
    <row r="2198" spans="3:6" x14ac:dyDescent="0.3">
      <c r="C2198" s="73"/>
      <c r="D2198" s="74"/>
      <c r="E2198" s="74">
        <v>0.38098606076395597</v>
      </c>
      <c r="F2198" s="58">
        <f>$G$1423</f>
        <v>37</v>
      </c>
    </row>
    <row r="2199" spans="3:6" x14ac:dyDescent="0.3">
      <c r="C2199" s="73"/>
      <c r="D2199" s="74"/>
      <c r="E2199" s="74">
        <v>0.38098606076395597</v>
      </c>
      <c r="F2199" s="58">
        <v>0</v>
      </c>
    </row>
    <row r="2200" spans="3:6" x14ac:dyDescent="0.3">
      <c r="C2200" s="73"/>
      <c r="D2200" s="74"/>
      <c r="E2200" s="74">
        <v>0.38397573405086521</v>
      </c>
      <c r="F2200" s="58">
        <v>0</v>
      </c>
    </row>
    <row r="2201" spans="3:6" x14ac:dyDescent="0.3">
      <c r="C2201" s="73"/>
      <c r="D2201" s="74"/>
      <c r="E2201" s="74">
        <v>0.38397573405086521</v>
      </c>
      <c r="F2201" s="58">
        <f>$G$1423</f>
        <v>37</v>
      </c>
    </row>
    <row r="2202" spans="3:6" x14ac:dyDescent="0.3">
      <c r="C2202" s="73"/>
      <c r="D2202" s="74"/>
      <c r="E2202" s="74">
        <v>0.3869654073377744</v>
      </c>
      <c r="F2202" s="58">
        <f>$G$1423</f>
        <v>37</v>
      </c>
    </row>
    <row r="2203" spans="3:6" x14ac:dyDescent="0.3">
      <c r="C2203" s="73"/>
      <c r="D2203" s="74"/>
      <c r="E2203" s="74">
        <v>0.3869654073377744</v>
      </c>
      <c r="F2203" s="58">
        <v>0</v>
      </c>
    </row>
    <row r="2204" spans="3:6" x14ac:dyDescent="0.3">
      <c r="C2204" s="73"/>
      <c r="D2204" s="74"/>
      <c r="E2204" s="74">
        <v>0.38995508062468365</v>
      </c>
      <c r="F2204" s="58">
        <v>0</v>
      </c>
    </row>
    <row r="2205" spans="3:6" x14ac:dyDescent="0.3">
      <c r="C2205" s="73"/>
      <c r="D2205" s="74"/>
      <c r="E2205" s="74">
        <v>0.38995508062468365</v>
      </c>
      <c r="F2205" s="58">
        <f>$G$1423</f>
        <v>37</v>
      </c>
    </row>
    <row r="2206" spans="3:6" x14ac:dyDescent="0.3">
      <c r="C2206" s="73"/>
      <c r="D2206" s="74"/>
      <c r="E2206" s="74">
        <v>0.39294475391159289</v>
      </c>
      <c r="F2206" s="58">
        <f>$G$1423</f>
        <v>37</v>
      </c>
    </row>
    <row r="2207" spans="3:6" x14ac:dyDescent="0.3">
      <c r="C2207" s="73"/>
      <c r="D2207" s="74"/>
      <c r="E2207" s="74">
        <v>0.39294475391159289</v>
      </c>
      <c r="F2207" s="58">
        <v>0</v>
      </c>
    </row>
    <row r="2208" spans="3:6" x14ac:dyDescent="0.3">
      <c r="C2208" s="73"/>
      <c r="D2208" s="74"/>
      <c r="E2208" s="74">
        <v>0.39593442719850214</v>
      </c>
      <c r="F2208" s="58">
        <v>0</v>
      </c>
    </row>
    <row r="2209" spans="3:6" x14ac:dyDescent="0.3">
      <c r="C2209" s="73"/>
      <c r="D2209" s="74"/>
      <c r="E2209" s="74">
        <v>0.39593442719850214</v>
      </c>
      <c r="F2209" s="58">
        <f>$G$1423</f>
        <v>37</v>
      </c>
    </row>
    <row r="2210" spans="3:6" x14ac:dyDescent="0.3">
      <c r="C2210" s="73"/>
      <c r="D2210" s="74"/>
      <c r="E2210" s="74">
        <v>0.39892410048541138</v>
      </c>
      <c r="F2210" s="58">
        <f>$G$1423</f>
        <v>37</v>
      </c>
    </row>
    <row r="2211" spans="3:6" x14ac:dyDescent="0.3">
      <c r="C2211" s="73"/>
      <c r="D2211" s="74"/>
      <c r="E2211" s="74">
        <v>0.39892410048541138</v>
      </c>
      <c r="F2211" s="58">
        <v>0</v>
      </c>
    </row>
    <row r="2212" spans="3:6" x14ac:dyDescent="0.3">
      <c r="C2212" s="73"/>
      <c r="D2212" s="74"/>
      <c r="E2212" s="74">
        <v>0.40191377377232063</v>
      </c>
      <c r="F2212" s="58">
        <v>0</v>
      </c>
    </row>
    <row r="2213" spans="3:6" x14ac:dyDescent="0.3">
      <c r="C2213" s="73"/>
      <c r="D2213" s="74"/>
      <c r="E2213" s="74">
        <v>0.40191377377232063</v>
      </c>
      <c r="F2213" s="58">
        <f>$G$1423</f>
        <v>37</v>
      </c>
    </row>
    <row r="2214" spans="3:6" x14ac:dyDescent="0.3">
      <c r="C2214" s="73"/>
      <c r="D2214" s="74"/>
      <c r="E2214" s="74">
        <v>0.40490344705922982</v>
      </c>
      <c r="F2214" s="58">
        <f>$G$1423</f>
        <v>37</v>
      </c>
    </row>
    <row r="2215" spans="3:6" x14ac:dyDescent="0.3">
      <c r="C2215" s="73"/>
      <c r="D2215" s="74"/>
      <c r="E2215" s="74">
        <v>0.40490344705922982</v>
      </c>
      <c r="F2215" s="58">
        <v>0</v>
      </c>
    </row>
    <row r="2216" spans="3:6" x14ac:dyDescent="0.3">
      <c r="C2216" s="73"/>
      <c r="D2216" s="74"/>
      <c r="E2216" s="74">
        <v>0.40789312034613906</v>
      </c>
      <c r="F2216" s="58">
        <v>0</v>
      </c>
    </row>
    <row r="2217" spans="3:6" x14ac:dyDescent="0.3">
      <c r="C2217" s="73"/>
      <c r="D2217" s="74"/>
      <c r="E2217" s="74">
        <v>0.40789312034613906</v>
      </c>
      <c r="F2217" s="58">
        <f>$G$1423</f>
        <v>37</v>
      </c>
    </row>
    <row r="2218" spans="3:6" x14ac:dyDescent="0.3">
      <c r="C2218" s="73"/>
      <c r="D2218" s="74"/>
      <c r="E2218" s="74">
        <v>0.4108827936330483</v>
      </c>
      <c r="F2218" s="58">
        <f>$G$1423</f>
        <v>37</v>
      </c>
    </row>
    <row r="2219" spans="3:6" x14ac:dyDescent="0.3">
      <c r="C2219" s="73"/>
      <c r="D2219" s="74"/>
      <c r="E2219" s="74">
        <v>0.4108827936330483</v>
      </c>
      <c r="F2219" s="58">
        <v>0</v>
      </c>
    </row>
    <row r="2220" spans="3:6" x14ac:dyDescent="0.3">
      <c r="C2220" s="73"/>
      <c r="D2220" s="74"/>
      <c r="E2220" s="74">
        <v>0.41387246691995755</v>
      </c>
      <c r="F2220" s="58">
        <v>0</v>
      </c>
    </row>
    <row r="2221" spans="3:6" x14ac:dyDescent="0.3">
      <c r="C2221" s="73"/>
      <c r="D2221" s="74"/>
      <c r="E2221" s="74">
        <v>0.41387246691995755</v>
      </c>
      <c r="F2221" s="58">
        <f>$G$1423</f>
        <v>37</v>
      </c>
    </row>
    <row r="2222" spans="3:6" x14ac:dyDescent="0.3">
      <c r="C2222" s="73"/>
      <c r="D2222" s="74"/>
      <c r="E2222" s="74">
        <v>0.41686214020686679</v>
      </c>
      <c r="F2222" s="58">
        <f>$G$1423</f>
        <v>37</v>
      </c>
    </row>
    <row r="2223" spans="3:6" x14ac:dyDescent="0.3">
      <c r="C2223" s="73"/>
      <c r="D2223" s="74"/>
      <c r="E2223" s="74">
        <v>0.41686214020686679</v>
      </c>
      <c r="F2223" s="58">
        <v>0</v>
      </c>
    </row>
    <row r="2224" spans="3:6" x14ac:dyDescent="0.3">
      <c r="C2224" s="73"/>
      <c r="D2224" s="74"/>
      <c r="E2224" s="74">
        <v>0.41985181349377604</v>
      </c>
      <c r="F2224" s="58">
        <v>0</v>
      </c>
    </row>
    <row r="2225" spans="3:6" x14ac:dyDescent="0.3">
      <c r="C2225" s="73"/>
      <c r="D2225" s="74"/>
      <c r="E2225" s="74">
        <v>0.41985181349377604</v>
      </c>
      <c r="F2225" s="58">
        <f>$G$1423</f>
        <v>37</v>
      </c>
    </row>
    <row r="2226" spans="3:6" x14ac:dyDescent="0.3">
      <c r="C2226" s="73"/>
      <c r="D2226" s="74"/>
      <c r="E2226" s="74">
        <v>0.42284148678068528</v>
      </c>
      <c r="F2226" s="58">
        <f>$G$1423</f>
        <v>37</v>
      </c>
    </row>
    <row r="2227" spans="3:6" x14ac:dyDescent="0.3">
      <c r="C2227" s="73"/>
      <c r="D2227" s="74"/>
      <c r="E2227" s="74">
        <v>0.42284148678068528</v>
      </c>
      <c r="F2227" s="58">
        <v>0</v>
      </c>
    </row>
    <row r="2228" spans="3:6" x14ac:dyDescent="0.3">
      <c r="C2228" s="73"/>
      <c r="D2228" s="74"/>
      <c r="E2228" s="74">
        <v>0.42583116006759447</v>
      </c>
      <c r="F2228" s="58">
        <v>0</v>
      </c>
    </row>
    <row r="2229" spans="3:6" x14ac:dyDescent="0.3">
      <c r="C2229" s="73"/>
      <c r="D2229" s="74"/>
      <c r="E2229" s="74">
        <v>0.42583116006759447</v>
      </c>
      <c r="F2229" s="58">
        <f>$G$1423</f>
        <v>37</v>
      </c>
    </row>
    <row r="2230" spans="3:6" x14ac:dyDescent="0.3">
      <c r="C2230" s="73"/>
      <c r="D2230" s="74"/>
      <c r="E2230" s="74">
        <v>0.42882083335450372</v>
      </c>
      <c r="F2230" s="58">
        <f>$G$1423</f>
        <v>37</v>
      </c>
    </row>
    <row r="2231" spans="3:6" x14ac:dyDescent="0.3">
      <c r="C2231" s="73"/>
      <c r="D2231" s="74"/>
      <c r="E2231" s="74">
        <v>0.42882083335450372</v>
      </c>
      <c r="F2231" s="58">
        <v>0</v>
      </c>
    </row>
    <row r="2232" spans="3:6" x14ac:dyDescent="0.3">
      <c r="C2232" s="73"/>
      <c r="D2232" s="74"/>
      <c r="E2232" s="74">
        <v>0.43181050664141296</v>
      </c>
      <c r="F2232" s="58">
        <v>0</v>
      </c>
    </row>
    <row r="2233" spans="3:6" x14ac:dyDescent="0.3">
      <c r="C2233" s="73"/>
      <c r="D2233" s="74"/>
      <c r="E2233" s="74">
        <v>0.43181050664141296</v>
      </c>
      <c r="F2233" s="58">
        <f>$G$1423</f>
        <v>37</v>
      </c>
    </row>
    <row r="2234" spans="3:6" x14ac:dyDescent="0.3">
      <c r="C2234" s="73"/>
      <c r="D2234" s="74"/>
      <c r="E2234" s="74">
        <v>0.43480017992832221</v>
      </c>
      <c r="F2234" s="58">
        <f>$G$1423</f>
        <v>37</v>
      </c>
    </row>
    <row r="2235" spans="3:6" x14ac:dyDescent="0.3">
      <c r="C2235" s="73"/>
      <c r="D2235" s="74"/>
      <c r="E2235" s="74">
        <v>0.43480017992832221</v>
      </c>
      <c r="F2235" s="58">
        <v>0</v>
      </c>
    </row>
    <row r="2236" spans="3:6" x14ac:dyDescent="0.3">
      <c r="C2236" s="73"/>
      <c r="D2236" s="74"/>
      <c r="E2236" s="74">
        <v>0.43778985321523145</v>
      </c>
      <c r="F2236" s="58">
        <v>0</v>
      </c>
    </row>
    <row r="2237" spans="3:6" x14ac:dyDescent="0.3">
      <c r="C2237" s="73"/>
      <c r="D2237" s="74"/>
      <c r="E2237" s="74">
        <v>0.43778985321523145</v>
      </c>
      <c r="F2237" s="58">
        <f>$G$1423</f>
        <v>37</v>
      </c>
    </row>
    <row r="2238" spans="3:6" x14ac:dyDescent="0.3">
      <c r="C2238" s="73"/>
      <c r="D2238" s="74"/>
      <c r="E2238" s="74">
        <v>0.44077952650214069</v>
      </c>
      <c r="F2238" s="58">
        <f>$G$1423</f>
        <v>37</v>
      </c>
    </row>
    <row r="2239" spans="3:6" x14ac:dyDescent="0.3">
      <c r="C2239" s="73"/>
      <c r="D2239" s="74"/>
      <c r="E2239" s="74">
        <v>0.44077952650214069</v>
      </c>
      <c r="F2239" s="58">
        <v>0</v>
      </c>
    </row>
    <row r="2240" spans="3:6" x14ac:dyDescent="0.3">
      <c r="C2240" s="73"/>
      <c r="D2240" s="74"/>
      <c r="E2240" s="74">
        <v>0.44376919978904988</v>
      </c>
      <c r="F2240" s="58">
        <v>0</v>
      </c>
    </row>
    <row r="2241" spans="3:6" x14ac:dyDescent="0.3">
      <c r="C2241" s="73"/>
      <c r="D2241" s="74"/>
      <c r="E2241" s="74">
        <v>0.44376919978904988</v>
      </c>
      <c r="F2241" s="58">
        <f>$G$1423</f>
        <v>37</v>
      </c>
    </row>
    <row r="2242" spans="3:6" x14ac:dyDescent="0.3">
      <c r="C2242" s="73"/>
      <c r="D2242" s="74"/>
      <c r="E2242" s="74">
        <v>0.44675887307595913</v>
      </c>
      <c r="F2242" s="58">
        <f>$G$1423</f>
        <v>37</v>
      </c>
    </row>
    <row r="2243" spans="3:6" x14ac:dyDescent="0.3">
      <c r="C2243" s="73"/>
      <c r="D2243" s="74"/>
      <c r="E2243" s="74">
        <v>0.44675887307595913</v>
      </c>
      <c r="F2243" s="58">
        <v>0</v>
      </c>
    </row>
    <row r="2244" spans="3:6" x14ac:dyDescent="0.3">
      <c r="C2244" s="73"/>
      <c r="D2244" s="74"/>
      <c r="E2244" s="74">
        <v>0.44974854636286837</v>
      </c>
      <c r="F2244" s="58">
        <v>0</v>
      </c>
    </row>
    <row r="2245" spans="3:6" x14ac:dyDescent="0.3">
      <c r="C2245" s="73"/>
      <c r="D2245" s="74"/>
      <c r="E2245" s="74">
        <v>0.44974854636286837</v>
      </c>
      <c r="F2245" s="58">
        <f>$G$1423</f>
        <v>37</v>
      </c>
    </row>
    <row r="2246" spans="3:6" x14ac:dyDescent="0.3">
      <c r="C2246" s="73"/>
      <c r="D2246" s="74"/>
      <c r="E2246" s="74">
        <v>0.45273821964977762</v>
      </c>
      <c r="F2246" s="58">
        <f>$G$1423</f>
        <v>37</v>
      </c>
    </row>
    <row r="2247" spans="3:6" x14ac:dyDescent="0.3">
      <c r="C2247" s="73"/>
      <c r="D2247" s="74"/>
      <c r="E2247" s="74">
        <v>0.45273821964977762</v>
      </c>
      <c r="F2247" s="58">
        <v>0</v>
      </c>
    </row>
    <row r="2248" spans="3:6" x14ac:dyDescent="0.3">
      <c r="C2248" s="73"/>
      <c r="D2248" s="74"/>
      <c r="E2248" s="74">
        <v>0.45572789293668686</v>
      </c>
      <c r="F2248" s="58">
        <v>0</v>
      </c>
    </row>
    <row r="2249" spans="3:6" x14ac:dyDescent="0.3">
      <c r="C2249" s="73"/>
      <c r="D2249" s="74"/>
      <c r="E2249" s="74">
        <v>0.45572789293668686</v>
      </c>
      <c r="F2249" s="58">
        <f>$G$1423</f>
        <v>37</v>
      </c>
    </row>
    <row r="2250" spans="3:6" x14ac:dyDescent="0.3">
      <c r="C2250" s="73"/>
      <c r="D2250" s="74"/>
      <c r="E2250" s="74">
        <v>0.45871756622359611</v>
      </c>
      <c r="F2250" s="58">
        <f>$G$1423</f>
        <v>37</v>
      </c>
    </row>
    <row r="2251" spans="3:6" x14ac:dyDescent="0.3">
      <c r="C2251" s="73"/>
      <c r="D2251" s="74"/>
      <c r="E2251" s="74">
        <v>0.45871756622359611</v>
      </c>
      <c r="F2251" s="58">
        <v>0</v>
      </c>
    </row>
    <row r="2252" spans="3:6" x14ac:dyDescent="0.3">
      <c r="C2252" s="73"/>
      <c r="D2252" s="74"/>
      <c r="E2252" s="74">
        <v>0.4617072395105053</v>
      </c>
      <c r="F2252" s="58">
        <v>0</v>
      </c>
    </row>
    <row r="2253" spans="3:6" x14ac:dyDescent="0.3">
      <c r="C2253" s="73"/>
      <c r="D2253" s="74"/>
      <c r="E2253" s="74">
        <v>0.4617072395105053</v>
      </c>
      <c r="F2253" s="58">
        <f>$G$1423</f>
        <v>37</v>
      </c>
    </row>
    <row r="2254" spans="3:6" x14ac:dyDescent="0.3">
      <c r="C2254" s="73"/>
      <c r="D2254" s="74"/>
      <c r="E2254" s="74">
        <v>0.46469691279741454</v>
      </c>
      <c r="F2254" s="58">
        <f>$G$1423</f>
        <v>37</v>
      </c>
    </row>
    <row r="2255" spans="3:6" x14ac:dyDescent="0.3">
      <c r="C2255" s="73"/>
      <c r="D2255" s="74"/>
      <c r="E2255" s="74">
        <v>0.46469691279741454</v>
      </c>
      <c r="F2255" s="58">
        <v>0</v>
      </c>
    </row>
    <row r="2256" spans="3:6" x14ac:dyDescent="0.3">
      <c r="C2256" s="73"/>
      <c r="D2256" s="74"/>
      <c r="E2256" s="74">
        <v>0.46768658608432379</v>
      </c>
      <c r="F2256" s="58">
        <v>0</v>
      </c>
    </row>
    <row r="2257" spans="3:6" x14ac:dyDescent="0.3">
      <c r="C2257" s="73"/>
      <c r="D2257" s="74"/>
      <c r="E2257" s="74">
        <v>0.46768658608432379</v>
      </c>
      <c r="F2257" s="58">
        <f>$G$1423</f>
        <v>37</v>
      </c>
    </row>
    <row r="2258" spans="3:6" x14ac:dyDescent="0.3">
      <c r="C2258" s="73"/>
      <c r="D2258" s="74"/>
      <c r="E2258" s="74">
        <v>0.46768658608432379</v>
      </c>
      <c r="F2258" s="58">
        <f>$G$1423</f>
        <v>37</v>
      </c>
    </row>
    <row r="2259" spans="3:6" x14ac:dyDescent="0.3">
      <c r="C2259" s="73"/>
      <c r="D2259" s="74"/>
      <c r="E2259" s="74">
        <v>0.46768658608432379</v>
      </c>
      <c r="F2259" s="58">
        <v>0</v>
      </c>
    </row>
    <row r="2260" spans="3:6" x14ac:dyDescent="0.3">
      <c r="C2260" s="73"/>
      <c r="D2260" s="74"/>
      <c r="E2260" s="74">
        <v>0.46768658608432379</v>
      </c>
      <c r="F2260" s="58">
        <v>0</v>
      </c>
    </row>
    <row r="2261" spans="3:6" x14ac:dyDescent="0.3">
      <c r="C2261" s="73"/>
      <c r="D2261" s="74"/>
      <c r="E2261" s="74">
        <v>0.46768658608432379</v>
      </c>
      <c r="F2261" s="58">
        <f>$G$1424</f>
        <v>15</v>
      </c>
    </row>
    <row r="2262" spans="3:6" x14ac:dyDescent="0.3">
      <c r="C2262" s="73"/>
      <c r="D2262" s="74"/>
      <c r="E2262" s="74">
        <v>0.47067625937123303</v>
      </c>
      <c r="F2262" s="58">
        <f>$G$1424</f>
        <v>15</v>
      </c>
    </row>
    <row r="2263" spans="3:6" x14ac:dyDescent="0.3">
      <c r="C2263" s="73"/>
      <c r="D2263" s="74"/>
      <c r="E2263" s="74">
        <v>0.47067625937123303</v>
      </c>
      <c r="F2263" s="58">
        <v>0</v>
      </c>
    </row>
    <row r="2264" spans="3:6" x14ac:dyDescent="0.3">
      <c r="C2264" s="73"/>
      <c r="D2264" s="74"/>
      <c r="E2264" s="74">
        <v>0.47366593265814227</v>
      </c>
      <c r="F2264" s="58">
        <v>0</v>
      </c>
    </row>
    <row r="2265" spans="3:6" x14ac:dyDescent="0.3">
      <c r="C2265" s="73"/>
      <c r="D2265" s="74"/>
      <c r="E2265" s="74">
        <v>0.47366593265814227</v>
      </c>
      <c r="F2265" s="58">
        <f>$G$1424</f>
        <v>15</v>
      </c>
    </row>
    <row r="2266" spans="3:6" x14ac:dyDescent="0.3">
      <c r="C2266" s="73"/>
      <c r="D2266" s="74"/>
      <c r="E2266" s="74">
        <v>0.47665560594505152</v>
      </c>
      <c r="F2266" s="58">
        <f>$G$1424</f>
        <v>15</v>
      </c>
    </row>
    <row r="2267" spans="3:6" x14ac:dyDescent="0.3">
      <c r="C2267" s="73"/>
      <c r="D2267" s="74"/>
      <c r="E2267" s="74">
        <v>0.47665560594505152</v>
      </c>
      <c r="F2267" s="58">
        <v>0</v>
      </c>
    </row>
    <row r="2268" spans="3:6" x14ac:dyDescent="0.3">
      <c r="C2268" s="73"/>
      <c r="D2268" s="74"/>
      <c r="E2268" s="74">
        <v>0.47964527923196071</v>
      </c>
      <c r="F2268" s="58">
        <v>0</v>
      </c>
    </row>
    <row r="2269" spans="3:6" x14ac:dyDescent="0.3">
      <c r="C2269" s="73"/>
      <c r="D2269" s="74"/>
      <c r="E2269" s="74">
        <v>0.47964527923196071</v>
      </c>
      <c r="F2269" s="58">
        <f>$G$1424</f>
        <v>15</v>
      </c>
    </row>
    <row r="2270" spans="3:6" x14ac:dyDescent="0.3">
      <c r="C2270" s="73"/>
      <c r="D2270" s="74"/>
      <c r="E2270" s="74">
        <v>0.48263495251886995</v>
      </c>
      <c r="F2270" s="58">
        <f>$G$1424</f>
        <v>15</v>
      </c>
    </row>
    <row r="2271" spans="3:6" x14ac:dyDescent="0.3">
      <c r="C2271" s="73"/>
      <c r="D2271" s="74"/>
      <c r="E2271" s="74">
        <v>0.48263495251886995</v>
      </c>
      <c r="F2271" s="58">
        <v>0</v>
      </c>
    </row>
    <row r="2272" spans="3:6" x14ac:dyDescent="0.3">
      <c r="C2272" s="73"/>
      <c r="D2272" s="74"/>
      <c r="E2272" s="74">
        <v>0.4856246258057792</v>
      </c>
      <c r="F2272" s="58">
        <v>0</v>
      </c>
    </row>
    <row r="2273" spans="3:6" x14ac:dyDescent="0.3">
      <c r="C2273" s="73"/>
      <c r="D2273" s="74"/>
      <c r="E2273" s="74">
        <v>0.4856246258057792</v>
      </c>
      <c r="F2273" s="58">
        <f>$G$1424</f>
        <v>15</v>
      </c>
    </row>
    <row r="2274" spans="3:6" x14ac:dyDescent="0.3">
      <c r="C2274" s="73"/>
      <c r="D2274" s="74"/>
      <c r="E2274" s="74">
        <v>0.48861429909268844</v>
      </c>
      <c r="F2274" s="58">
        <f>$G$1424</f>
        <v>15</v>
      </c>
    </row>
    <row r="2275" spans="3:6" x14ac:dyDescent="0.3">
      <c r="C2275" s="73"/>
      <c r="D2275" s="74"/>
      <c r="E2275" s="74">
        <v>0.48861429909268844</v>
      </c>
      <c r="F2275" s="58">
        <v>0</v>
      </c>
    </row>
    <row r="2276" spans="3:6" x14ac:dyDescent="0.3">
      <c r="C2276" s="73"/>
      <c r="D2276" s="74"/>
      <c r="E2276" s="74">
        <v>0.49160397237959769</v>
      </c>
      <c r="F2276" s="58">
        <v>0</v>
      </c>
    </row>
    <row r="2277" spans="3:6" x14ac:dyDescent="0.3">
      <c r="C2277" s="73"/>
      <c r="D2277" s="74"/>
      <c r="E2277" s="74">
        <v>0.49160397237959769</v>
      </c>
      <c r="F2277" s="58">
        <f>$G$1424</f>
        <v>15</v>
      </c>
    </row>
    <row r="2278" spans="3:6" x14ac:dyDescent="0.3">
      <c r="C2278" s="73"/>
      <c r="D2278" s="74"/>
      <c r="E2278" s="74">
        <v>0.49459364566650693</v>
      </c>
      <c r="F2278" s="58">
        <f>$G$1424</f>
        <v>15</v>
      </c>
    </row>
    <row r="2279" spans="3:6" x14ac:dyDescent="0.3">
      <c r="C2279" s="73"/>
      <c r="D2279" s="74"/>
      <c r="E2279" s="74">
        <v>0.49459364566650693</v>
      </c>
      <c r="F2279" s="58">
        <v>0</v>
      </c>
    </row>
    <row r="2280" spans="3:6" x14ac:dyDescent="0.3">
      <c r="C2280" s="73"/>
      <c r="D2280" s="74"/>
      <c r="E2280" s="74">
        <v>0.49758331895341612</v>
      </c>
      <c r="F2280" s="58">
        <v>0</v>
      </c>
    </row>
    <row r="2281" spans="3:6" x14ac:dyDescent="0.3">
      <c r="C2281" s="73"/>
      <c r="D2281" s="74"/>
      <c r="E2281" s="74">
        <v>0.49758331895341612</v>
      </c>
      <c r="F2281" s="58">
        <f>$G$1424</f>
        <v>15</v>
      </c>
    </row>
    <row r="2282" spans="3:6" x14ac:dyDescent="0.3">
      <c r="C2282" s="73"/>
      <c r="D2282" s="74"/>
      <c r="E2282" s="74">
        <v>0.50057299224032537</v>
      </c>
      <c r="F2282" s="58">
        <f>$G$1424</f>
        <v>15</v>
      </c>
    </row>
    <row r="2283" spans="3:6" x14ac:dyDescent="0.3">
      <c r="C2283" s="73"/>
      <c r="D2283" s="74"/>
      <c r="E2283" s="74">
        <v>0.50057299224032537</v>
      </c>
      <c r="F2283" s="58">
        <v>0</v>
      </c>
    </row>
    <row r="2284" spans="3:6" x14ac:dyDescent="0.3">
      <c r="C2284" s="73"/>
      <c r="D2284" s="74"/>
      <c r="E2284" s="74">
        <v>0.50356266552723461</v>
      </c>
      <c r="F2284" s="58">
        <v>0</v>
      </c>
    </row>
    <row r="2285" spans="3:6" x14ac:dyDescent="0.3">
      <c r="C2285" s="73"/>
      <c r="D2285" s="74"/>
      <c r="E2285" s="74">
        <v>0.50356266552723461</v>
      </c>
      <c r="F2285" s="58">
        <f>$G$1424</f>
        <v>15</v>
      </c>
    </row>
    <row r="2286" spans="3:6" x14ac:dyDescent="0.3">
      <c r="C2286" s="73"/>
      <c r="D2286" s="74"/>
      <c r="E2286" s="74">
        <v>0.50655233881414385</v>
      </c>
      <c r="F2286" s="58">
        <f>$G$1424</f>
        <v>15</v>
      </c>
    </row>
    <row r="2287" spans="3:6" x14ac:dyDescent="0.3">
      <c r="C2287" s="73"/>
      <c r="D2287" s="74"/>
      <c r="E2287" s="74">
        <v>0.50655233881414385</v>
      </c>
      <c r="F2287" s="58">
        <v>0</v>
      </c>
    </row>
    <row r="2288" spans="3:6" x14ac:dyDescent="0.3">
      <c r="C2288" s="73"/>
      <c r="D2288" s="74"/>
      <c r="E2288" s="74">
        <v>0.5095420121010531</v>
      </c>
      <c r="F2288" s="58">
        <v>0</v>
      </c>
    </row>
    <row r="2289" spans="3:6" x14ac:dyDescent="0.3">
      <c r="C2289" s="73"/>
      <c r="D2289" s="74"/>
      <c r="E2289" s="74">
        <v>0.5095420121010531</v>
      </c>
      <c r="F2289" s="58">
        <f>$G$1424</f>
        <v>15</v>
      </c>
    </row>
    <row r="2290" spans="3:6" x14ac:dyDescent="0.3">
      <c r="C2290" s="73"/>
      <c r="D2290" s="74"/>
      <c r="E2290" s="74">
        <v>0.51253168538796234</v>
      </c>
      <c r="F2290" s="58">
        <f>$G$1424</f>
        <v>15</v>
      </c>
    </row>
    <row r="2291" spans="3:6" x14ac:dyDescent="0.3">
      <c r="C2291" s="73"/>
      <c r="D2291" s="74"/>
      <c r="E2291" s="74">
        <v>0.51253168538796234</v>
      </c>
      <c r="F2291" s="58">
        <v>0</v>
      </c>
    </row>
    <row r="2292" spans="3:6" x14ac:dyDescent="0.3">
      <c r="C2292" s="73"/>
      <c r="D2292" s="74"/>
      <c r="E2292" s="74">
        <v>0.51552135867487159</v>
      </c>
      <c r="F2292" s="58">
        <v>0</v>
      </c>
    </row>
    <row r="2293" spans="3:6" x14ac:dyDescent="0.3">
      <c r="C2293" s="73"/>
      <c r="D2293" s="74"/>
      <c r="E2293" s="74">
        <v>0.51552135867487159</v>
      </c>
      <c r="F2293" s="58">
        <f>$G$1424</f>
        <v>15</v>
      </c>
    </row>
    <row r="2294" spans="3:6" x14ac:dyDescent="0.3">
      <c r="C2294" s="73"/>
      <c r="D2294" s="74"/>
      <c r="E2294" s="74">
        <v>0.51851103196178083</v>
      </c>
      <c r="F2294" s="58">
        <f>$G$1424</f>
        <v>15</v>
      </c>
    </row>
    <row r="2295" spans="3:6" x14ac:dyDescent="0.3">
      <c r="C2295" s="73"/>
      <c r="D2295" s="74"/>
      <c r="E2295" s="74">
        <v>0.51851103196178083</v>
      </c>
      <c r="F2295" s="58">
        <v>0</v>
      </c>
    </row>
    <row r="2296" spans="3:6" x14ac:dyDescent="0.3">
      <c r="C2296" s="73"/>
      <c r="D2296" s="74"/>
      <c r="E2296" s="74">
        <v>0.52150070524869008</v>
      </c>
      <c r="F2296" s="58">
        <v>0</v>
      </c>
    </row>
    <row r="2297" spans="3:6" x14ac:dyDescent="0.3">
      <c r="C2297" s="73"/>
      <c r="D2297" s="74"/>
      <c r="E2297" s="74">
        <v>0.52150070524869008</v>
      </c>
      <c r="F2297" s="58">
        <f>$G$1424</f>
        <v>15</v>
      </c>
    </row>
    <row r="2298" spans="3:6" x14ac:dyDescent="0.3">
      <c r="C2298" s="73"/>
      <c r="D2298" s="74"/>
      <c r="E2298" s="74">
        <v>0.52449037853559932</v>
      </c>
      <c r="F2298" s="58">
        <f>$G$1424</f>
        <v>15</v>
      </c>
    </row>
    <row r="2299" spans="3:6" x14ac:dyDescent="0.3">
      <c r="C2299" s="73"/>
      <c r="D2299" s="74"/>
      <c r="E2299" s="74">
        <v>0.52449037853559932</v>
      </c>
      <c r="F2299" s="58">
        <v>0</v>
      </c>
    </row>
    <row r="2300" spans="3:6" x14ac:dyDescent="0.3">
      <c r="C2300" s="73"/>
      <c r="D2300" s="74"/>
      <c r="E2300" s="74">
        <v>0.52748005182250846</v>
      </c>
      <c r="F2300" s="58">
        <v>0</v>
      </c>
    </row>
    <row r="2301" spans="3:6" x14ac:dyDescent="0.3">
      <c r="C2301" s="73"/>
      <c r="D2301" s="74"/>
      <c r="E2301" s="74">
        <v>0.52748005182250846</v>
      </c>
      <c r="F2301" s="58">
        <f>$G$1424</f>
        <v>15</v>
      </c>
    </row>
    <row r="2302" spans="3:6" x14ac:dyDescent="0.3">
      <c r="C2302" s="73"/>
      <c r="D2302" s="74"/>
      <c r="E2302" s="74">
        <v>0.5304697251094177</v>
      </c>
      <c r="F2302" s="58">
        <f>$G$1424</f>
        <v>15</v>
      </c>
    </row>
    <row r="2303" spans="3:6" x14ac:dyDescent="0.3">
      <c r="C2303" s="73"/>
      <c r="D2303" s="74"/>
      <c r="E2303" s="74">
        <v>0.5304697251094177</v>
      </c>
      <c r="F2303" s="58">
        <v>0</v>
      </c>
    </row>
    <row r="2304" spans="3:6" x14ac:dyDescent="0.3">
      <c r="C2304" s="73"/>
      <c r="D2304" s="74"/>
      <c r="E2304" s="74">
        <v>0.53345939839632694</v>
      </c>
      <c r="F2304" s="58">
        <v>0</v>
      </c>
    </row>
    <row r="2305" spans="3:6" x14ac:dyDescent="0.3">
      <c r="C2305" s="73"/>
      <c r="D2305" s="74"/>
      <c r="E2305" s="74">
        <v>0.53345939839632694</v>
      </c>
      <c r="F2305" s="58">
        <f>$G$1424</f>
        <v>15</v>
      </c>
    </row>
    <row r="2306" spans="3:6" x14ac:dyDescent="0.3">
      <c r="C2306" s="73"/>
      <c r="D2306" s="74"/>
      <c r="E2306" s="74">
        <v>0.53644907168323619</v>
      </c>
      <c r="F2306" s="58">
        <f>$G$1424</f>
        <v>15</v>
      </c>
    </row>
    <row r="2307" spans="3:6" x14ac:dyDescent="0.3">
      <c r="C2307" s="73"/>
      <c r="D2307" s="74"/>
      <c r="E2307" s="74">
        <v>0.53644907168323619</v>
      </c>
      <c r="F2307" s="58">
        <v>0</v>
      </c>
    </row>
    <row r="2308" spans="3:6" x14ac:dyDescent="0.3">
      <c r="C2308" s="73"/>
      <c r="D2308" s="74"/>
      <c r="E2308" s="74">
        <v>0.53943874497014543</v>
      </c>
      <c r="F2308" s="58">
        <v>0</v>
      </c>
    </row>
    <row r="2309" spans="3:6" x14ac:dyDescent="0.3">
      <c r="C2309" s="73"/>
      <c r="D2309" s="74"/>
      <c r="E2309" s="74">
        <v>0.53943874497014543</v>
      </c>
      <c r="F2309" s="58">
        <f>$G$1424</f>
        <v>15</v>
      </c>
    </row>
    <row r="2310" spans="3:6" x14ac:dyDescent="0.3">
      <c r="C2310" s="73"/>
      <c r="D2310" s="74"/>
      <c r="E2310" s="74">
        <v>0.54242841825705468</v>
      </c>
      <c r="F2310" s="58">
        <f>$G$1424</f>
        <v>15</v>
      </c>
    </row>
    <row r="2311" spans="3:6" x14ac:dyDescent="0.3">
      <c r="C2311" s="73"/>
      <c r="D2311" s="74"/>
      <c r="E2311" s="74">
        <v>0.54242841825705468</v>
      </c>
      <c r="F2311" s="58">
        <v>0</v>
      </c>
    </row>
    <row r="2312" spans="3:6" x14ac:dyDescent="0.3">
      <c r="C2312" s="73"/>
      <c r="D2312" s="74"/>
      <c r="E2312" s="74">
        <v>0.54541809154396392</v>
      </c>
      <c r="F2312" s="58">
        <v>0</v>
      </c>
    </row>
    <row r="2313" spans="3:6" x14ac:dyDescent="0.3">
      <c r="C2313" s="73"/>
      <c r="D2313" s="74"/>
      <c r="E2313" s="74">
        <v>0.54541809154396392</v>
      </c>
      <c r="F2313" s="58">
        <f>$G$1424</f>
        <v>15</v>
      </c>
    </row>
    <row r="2314" spans="3:6" x14ac:dyDescent="0.3">
      <c r="C2314" s="73"/>
      <c r="D2314" s="74"/>
      <c r="E2314" s="74">
        <v>0.54840776483087317</v>
      </c>
      <c r="F2314" s="58">
        <f>$G$1424</f>
        <v>15</v>
      </c>
    </row>
    <row r="2315" spans="3:6" x14ac:dyDescent="0.3">
      <c r="C2315" s="73"/>
      <c r="D2315" s="74"/>
      <c r="E2315" s="74">
        <v>0.54840776483087317</v>
      </c>
      <c r="F2315" s="58">
        <v>0</v>
      </c>
    </row>
    <row r="2316" spans="3:6" x14ac:dyDescent="0.3">
      <c r="C2316" s="73"/>
      <c r="D2316" s="74"/>
      <c r="E2316" s="74">
        <v>0.55139743811778241</v>
      </c>
      <c r="F2316" s="58">
        <v>0</v>
      </c>
    </row>
    <row r="2317" spans="3:6" x14ac:dyDescent="0.3">
      <c r="C2317" s="73"/>
      <c r="D2317" s="74"/>
      <c r="E2317" s="74">
        <v>0.55139743811778241</v>
      </c>
      <c r="F2317" s="58">
        <f>$G$1424</f>
        <v>15</v>
      </c>
    </row>
    <row r="2318" spans="3:6" x14ac:dyDescent="0.3">
      <c r="C2318" s="73"/>
      <c r="D2318" s="74"/>
      <c r="E2318" s="74">
        <v>0.55438711140469166</v>
      </c>
      <c r="F2318" s="58">
        <f>$G$1424</f>
        <v>15</v>
      </c>
    </row>
    <row r="2319" spans="3:6" x14ac:dyDescent="0.3">
      <c r="C2319" s="73"/>
      <c r="D2319" s="74"/>
      <c r="E2319" s="74">
        <v>0.55438711140469166</v>
      </c>
      <c r="F2319" s="58">
        <v>0</v>
      </c>
    </row>
    <row r="2320" spans="3:6" x14ac:dyDescent="0.3">
      <c r="C2320" s="73"/>
      <c r="D2320" s="74"/>
      <c r="E2320" s="74">
        <v>0.5573767846916009</v>
      </c>
      <c r="F2320" s="58">
        <v>0</v>
      </c>
    </row>
    <row r="2321" spans="3:6" x14ac:dyDescent="0.3">
      <c r="C2321" s="73"/>
      <c r="D2321" s="74"/>
      <c r="E2321" s="74">
        <v>0.5573767846916009</v>
      </c>
      <c r="F2321" s="58">
        <f>$G$1424</f>
        <v>15</v>
      </c>
    </row>
    <row r="2322" spans="3:6" x14ac:dyDescent="0.3">
      <c r="C2322" s="73"/>
      <c r="D2322" s="74"/>
      <c r="E2322" s="74">
        <v>0.56036645797851015</v>
      </c>
      <c r="F2322" s="58">
        <f>$G$1424</f>
        <v>15</v>
      </c>
    </row>
    <row r="2323" spans="3:6" x14ac:dyDescent="0.3">
      <c r="C2323" s="73"/>
      <c r="D2323" s="74"/>
      <c r="E2323" s="74">
        <v>0.56036645797851015</v>
      </c>
      <c r="F2323" s="58">
        <v>0</v>
      </c>
    </row>
    <row r="2324" spans="3:6" x14ac:dyDescent="0.3">
      <c r="C2324" s="73"/>
      <c r="D2324" s="74"/>
      <c r="E2324" s="74">
        <v>0.56335613126541939</v>
      </c>
      <c r="F2324" s="58">
        <v>0</v>
      </c>
    </row>
    <row r="2325" spans="3:6" x14ac:dyDescent="0.3">
      <c r="C2325" s="73"/>
      <c r="D2325" s="74"/>
      <c r="E2325" s="74">
        <v>0.56335613126541939</v>
      </c>
      <c r="F2325" s="58">
        <f>$G$1424</f>
        <v>15</v>
      </c>
    </row>
    <row r="2326" spans="3:6" x14ac:dyDescent="0.3">
      <c r="C2326" s="73"/>
      <c r="D2326" s="74"/>
      <c r="E2326" s="74">
        <v>0.56634580455232852</v>
      </c>
      <c r="F2326" s="58">
        <f>$G$1424</f>
        <v>15</v>
      </c>
    </row>
    <row r="2327" spans="3:6" x14ac:dyDescent="0.3">
      <c r="C2327" s="73"/>
      <c r="D2327" s="74"/>
      <c r="E2327" s="74">
        <v>0.56634580455232852</v>
      </c>
      <c r="F2327" s="58">
        <v>0</v>
      </c>
    </row>
    <row r="2328" spans="3:6" x14ac:dyDescent="0.3">
      <c r="C2328" s="73"/>
      <c r="D2328" s="74"/>
      <c r="E2328" s="74">
        <v>0.56933547783923777</v>
      </c>
      <c r="F2328" s="58">
        <v>0</v>
      </c>
    </row>
    <row r="2329" spans="3:6" x14ac:dyDescent="0.3">
      <c r="C2329" s="73"/>
      <c r="D2329" s="74"/>
      <c r="E2329" s="74">
        <v>0.56933547783923777</v>
      </c>
      <c r="F2329" s="58">
        <f>$G$1424</f>
        <v>15</v>
      </c>
    </row>
    <row r="2330" spans="3:6" x14ac:dyDescent="0.3">
      <c r="C2330" s="73"/>
      <c r="D2330" s="74"/>
      <c r="E2330" s="74">
        <v>0.57232515112614701</v>
      </c>
      <c r="F2330" s="58">
        <f>$G$1424</f>
        <v>15</v>
      </c>
    </row>
    <row r="2331" spans="3:6" x14ac:dyDescent="0.3">
      <c r="C2331" s="73"/>
      <c r="D2331" s="74"/>
      <c r="E2331" s="74">
        <v>0.57232515112614701</v>
      </c>
      <c r="F2331" s="58">
        <v>0</v>
      </c>
    </row>
    <row r="2332" spans="3:6" x14ac:dyDescent="0.3">
      <c r="C2332" s="73"/>
      <c r="D2332" s="74"/>
      <c r="E2332" s="74">
        <v>0.57531482441305626</v>
      </c>
      <c r="F2332" s="58">
        <v>0</v>
      </c>
    </row>
    <row r="2333" spans="3:6" x14ac:dyDescent="0.3">
      <c r="C2333" s="73"/>
      <c r="D2333" s="74"/>
      <c r="E2333" s="74">
        <v>0.57531482441305626</v>
      </c>
      <c r="F2333" s="58">
        <f>$G$1424</f>
        <v>15</v>
      </c>
    </row>
    <row r="2334" spans="3:6" x14ac:dyDescent="0.3">
      <c r="C2334" s="73"/>
      <c r="D2334" s="74"/>
      <c r="E2334" s="74">
        <v>0.5783044976999655</v>
      </c>
      <c r="F2334" s="58">
        <f>$G$1424</f>
        <v>15</v>
      </c>
    </row>
    <row r="2335" spans="3:6" x14ac:dyDescent="0.3">
      <c r="C2335" s="73"/>
      <c r="D2335" s="74"/>
      <c r="E2335" s="74">
        <v>0.5783044976999655</v>
      </c>
      <c r="F2335" s="58">
        <v>0</v>
      </c>
    </row>
    <row r="2336" spans="3:6" x14ac:dyDescent="0.3">
      <c r="C2336" s="73"/>
      <c r="D2336" s="74"/>
      <c r="E2336" s="74">
        <v>0.58129417098687475</v>
      </c>
      <c r="F2336" s="58">
        <v>0</v>
      </c>
    </row>
    <row r="2337" spans="3:6" x14ac:dyDescent="0.3">
      <c r="C2337" s="73"/>
      <c r="D2337" s="74"/>
      <c r="E2337" s="74">
        <v>0.58129417098687475</v>
      </c>
      <c r="F2337" s="58">
        <f>$G$1424</f>
        <v>15</v>
      </c>
    </row>
    <row r="2338" spans="3:6" x14ac:dyDescent="0.3">
      <c r="C2338" s="73"/>
      <c r="D2338" s="74"/>
      <c r="E2338" s="74">
        <v>0.58428384427378399</v>
      </c>
      <c r="F2338" s="58">
        <f>$G$1424</f>
        <v>15</v>
      </c>
    </row>
    <row r="2339" spans="3:6" x14ac:dyDescent="0.3">
      <c r="C2339" s="73"/>
      <c r="D2339" s="74"/>
      <c r="E2339" s="74">
        <v>0.58428384427378399</v>
      </c>
      <c r="F2339" s="58">
        <v>0</v>
      </c>
    </row>
    <row r="2340" spans="3:6" x14ac:dyDescent="0.3">
      <c r="C2340" s="73"/>
      <c r="D2340" s="74"/>
      <c r="E2340" s="74">
        <v>0.58727351756069324</v>
      </c>
      <c r="F2340" s="58">
        <v>0</v>
      </c>
    </row>
    <row r="2341" spans="3:6" x14ac:dyDescent="0.3">
      <c r="C2341" s="73"/>
      <c r="D2341" s="74"/>
      <c r="E2341" s="74">
        <v>0.58727351756069324</v>
      </c>
      <c r="F2341" s="58">
        <f>$G$1424</f>
        <v>15</v>
      </c>
    </row>
    <row r="2342" spans="3:6" x14ac:dyDescent="0.3">
      <c r="C2342" s="73"/>
      <c r="D2342" s="74"/>
      <c r="E2342" s="74">
        <v>0.59026319084760248</v>
      </c>
      <c r="F2342" s="58">
        <f>$G$1424</f>
        <v>15</v>
      </c>
    </row>
    <row r="2343" spans="3:6" x14ac:dyDescent="0.3">
      <c r="C2343" s="73"/>
      <c r="D2343" s="74"/>
      <c r="E2343" s="74">
        <v>0.59026319084760248</v>
      </c>
      <c r="F2343" s="58">
        <v>0</v>
      </c>
    </row>
    <row r="2344" spans="3:6" x14ac:dyDescent="0.3">
      <c r="C2344" s="73"/>
      <c r="D2344" s="74"/>
      <c r="E2344" s="74">
        <v>0.59325286413451173</v>
      </c>
      <c r="F2344" s="58">
        <v>0</v>
      </c>
    </row>
    <row r="2345" spans="3:6" x14ac:dyDescent="0.3">
      <c r="C2345" s="73"/>
      <c r="D2345" s="74"/>
      <c r="E2345" s="74">
        <v>0.59325286413451173</v>
      </c>
      <c r="F2345" s="58">
        <f>$G$1424</f>
        <v>15</v>
      </c>
    </row>
    <row r="2346" spans="3:6" x14ac:dyDescent="0.3">
      <c r="C2346" s="73"/>
      <c r="D2346" s="74"/>
      <c r="E2346" s="74">
        <v>0.59624253742142097</v>
      </c>
      <c r="F2346" s="58">
        <f>$G$1424</f>
        <v>15</v>
      </c>
    </row>
    <row r="2347" spans="3:6" x14ac:dyDescent="0.3">
      <c r="C2347" s="73"/>
      <c r="D2347" s="74"/>
      <c r="E2347" s="74">
        <v>0.59624253742142097</v>
      </c>
      <c r="F2347" s="58">
        <v>0</v>
      </c>
    </row>
    <row r="2348" spans="3:6" x14ac:dyDescent="0.3">
      <c r="C2348" s="73"/>
      <c r="D2348" s="74"/>
      <c r="E2348" s="74">
        <v>0.59923221070833022</v>
      </c>
      <c r="F2348" s="58">
        <v>0</v>
      </c>
    </row>
    <row r="2349" spans="3:6" x14ac:dyDescent="0.3">
      <c r="C2349" s="73"/>
      <c r="D2349" s="74"/>
      <c r="E2349" s="74">
        <v>0.59923221070833022</v>
      </c>
      <c r="F2349" s="58">
        <f>$G$1424</f>
        <v>15</v>
      </c>
    </row>
    <row r="2350" spans="3:6" x14ac:dyDescent="0.3">
      <c r="C2350" s="73"/>
      <c r="D2350" s="74"/>
      <c r="E2350" s="74">
        <v>0.60222188399523935</v>
      </c>
      <c r="F2350" s="58">
        <f>$G$1424</f>
        <v>15</v>
      </c>
    </row>
    <row r="2351" spans="3:6" x14ac:dyDescent="0.3">
      <c r="C2351" s="73"/>
      <c r="D2351" s="74"/>
      <c r="E2351" s="74">
        <v>0.60222188399523935</v>
      </c>
      <c r="F2351" s="58">
        <v>0</v>
      </c>
    </row>
    <row r="2352" spans="3:6" x14ac:dyDescent="0.3">
      <c r="C2352" s="73"/>
      <c r="D2352" s="74"/>
      <c r="E2352" s="74">
        <v>0.60521155728214859</v>
      </c>
      <c r="F2352" s="58">
        <v>0</v>
      </c>
    </row>
    <row r="2353" spans="3:6" x14ac:dyDescent="0.3">
      <c r="C2353" s="73"/>
      <c r="D2353" s="74"/>
      <c r="E2353" s="74">
        <v>0.60521155728214859</v>
      </c>
      <c r="F2353" s="58">
        <f>$G$1424</f>
        <v>15</v>
      </c>
    </row>
    <row r="2354" spans="3:6" x14ac:dyDescent="0.3">
      <c r="C2354" s="73"/>
      <c r="D2354" s="74"/>
      <c r="E2354" s="74">
        <v>0.60820123056905784</v>
      </c>
      <c r="F2354" s="58">
        <f>$G$1424</f>
        <v>15</v>
      </c>
    </row>
    <row r="2355" spans="3:6" x14ac:dyDescent="0.3">
      <c r="C2355" s="73"/>
      <c r="D2355" s="74"/>
      <c r="E2355" s="74">
        <v>0.60820123056905784</v>
      </c>
      <c r="F2355" s="58">
        <v>0</v>
      </c>
    </row>
    <row r="2356" spans="3:6" x14ac:dyDescent="0.3">
      <c r="C2356" s="73"/>
      <c r="D2356" s="74"/>
      <c r="E2356" s="74">
        <v>0.61119090385596708</v>
      </c>
      <c r="F2356" s="58">
        <v>0</v>
      </c>
    </row>
    <row r="2357" spans="3:6" x14ac:dyDescent="0.3">
      <c r="C2357" s="73"/>
      <c r="D2357" s="74"/>
      <c r="E2357" s="74">
        <v>0.61119090385596708</v>
      </c>
      <c r="F2357" s="58">
        <f>$G$1424</f>
        <v>15</v>
      </c>
    </row>
    <row r="2358" spans="3:6" x14ac:dyDescent="0.3">
      <c r="C2358" s="73"/>
      <c r="D2358" s="74"/>
      <c r="E2358" s="74">
        <v>0.61418057714287633</v>
      </c>
      <c r="F2358" s="58">
        <f>$G$1424</f>
        <v>15</v>
      </c>
    </row>
    <row r="2359" spans="3:6" x14ac:dyDescent="0.3">
      <c r="C2359" s="73"/>
      <c r="D2359" s="74"/>
      <c r="E2359" s="74">
        <v>0.61418057714287633</v>
      </c>
      <c r="F2359" s="58">
        <v>0</v>
      </c>
    </row>
    <row r="2360" spans="3:6" x14ac:dyDescent="0.3">
      <c r="C2360" s="73"/>
      <c r="D2360" s="74"/>
      <c r="E2360" s="74">
        <v>0.61717025042978557</v>
      </c>
      <c r="F2360" s="58">
        <v>0</v>
      </c>
    </row>
    <row r="2361" spans="3:6" x14ac:dyDescent="0.3">
      <c r="C2361" s="73"/>
      <c r="D2361" s="74"/>
      <c r="E2361" s="74">
        <v>0.61717025042978557</v>
      </c>
      <c r="F2361" s="58">
        <f>$G$1424</f>
        <v>15</v>
      </c>
    </row>
    <row r="2362" spans="3:6" x14ac:dyDescent="0.3">
      <c r="C2362" s="73"/>
      <c r="D2362" s="74"/>
      <c r="E2362" s="74">
        <v>0.61717025042978557</v>
      </c>
      <c r="F2362" s="58">
        <f>$G$1424</f>
        <v>15</v>
      </c>
    </row>
    <row r="2363" spans="3:6" x14ac:dyDescent="0.3">
      <c r="C2363" s="73"/>
      <c r="D2363" s="74"/>
      <c r="E2363" s="74">
        <v>0.61717025042978557</v>
      </c>
      <c r="F2363" s="58">
        <v>0</v>
      </c>
    </row>
    <row r="2364" spans="3:6" x14ac:dyDescent="0.3">
      <c r="C2364" s="73"/>
      <c r="D2364" s="74"/>
      <c r="E2364" s="74">
        <v>0.61717025042978557</v>
      </c>
      <c r="F2364" s="58">
        <v>0</v>
      </c>
    </row>
    <row r="2365" spans="3:6" x14ac:dyDescent="0.3">
      <c r="C2365" s="73"/>
      <c r="D2365" s="74"/>
      <c r="E2365" s="74">
        <v>0.61717025042978557</v>
      </c>
      <c r="F2365" s="58">
        <f>$G$1425</f>
        <v>14</v>
      </c>
    </row>
    <row r="2366" spans="3:6" x14ac:dyDescent="0.3">
      <c r="C2366" s="73"/>
      <c r="D2366" s="74"/>
      <c r="E2366" s="74">
        <v>0.62015992371669482</v>
      </c>
      <c r="F2366" s="58">
        <f>$G$1425</f>
        <v>14</v>
      </c>
    </row>
    <row r="2367" spans="3:6" x14ac:dyDescent="0.3">
      <c r="C2367" s="73"/>
      <c r="D2367" s="74"/>
      <c r="E2367" s="74">
        <v>0.62015992371669482</v>
      </c>
      <c r="F2367" s="58">
        <v>0</v>
      </c>
    </row>
    <row r="2368" spans="3:6" x14ac:dyDescent="0.3">
      <c r="C2368" s="73"/>
      <c r="D2368" s="74"/>
      <c r="E2368" s="74">
        <v>0.62314959700360406</v>
      </c>
      <c r="F2368" s="58">
        <v>0</v>
      </c>
    </row>
    <row r="2369" spans="3:6" x14ac:dyDescent="0.3">
      <c r="C2369" s="73"/>
      <c r="D2369" s="74"/>
      <c r="E2369" s="74">
        <v>0.62314959700360406</v>
      </c>
      <c r="F2369" s="58">
        <f>$G$1425</f>
        <v>14</v>
      </c>
    </row>
    <row r="2370" spans="3:6" x14ac:dyDescent="0.3">
      <c r="C2370" s="73"/>
      <c r="D2370" s="74"/>
      <c r="E2370" s="74">
        <v>0.62613927029051331</v>
      </c>
      <c r="F2370" s="58">
        <f>$G$1425</f>
        <v>14</v>
      </c>
    </row>
    <row r="2371" spans="3:6" x14ac:dyDescent="0.3">
      <c r="C2371" s="73"/>
      <c r="D2371" s="74"/>
      <c r="E2371" s="74">
        <v>0.62613927029051331</v>
      </c>
      <c r="F2371" s="58">
        <v>0</v>
      </c>
    </row>
    <row r="2372" spans="3:6" x14ac:dyDescent="0.3">
      <c r="C2372" s="73"/>
      <c r="D2372" s="74"/>
      <c r="E2372" s="74">
        <v>0.62912894357742255</v>
      </c>
      <c r="F2372" s="58">
        <v>0</v>
      </c>
    </row>
    <row r="2373" spans="3:6" x14ac:dyDescent="0.3">
      <c r="C2373" s="73"/>
      <c r="D2373" s="74"/>
      <c r="E2373" s="74">
        <v>0.62912894357742255</v>
      </c>
      <c r="F2373" s="58">
        <f>$G$1425</f>
        <v>14</v>
      </c>
    </row>
    <row r="2374" spans="3:6" x14ac:dyDescent="0.3">
      <c r="C2374" s="73"/>
      <c r="D2374" s="74"/>
      <c r="E2374" s="74">
        <v>0.63211861686433179</v>
      </c>
      <c r="F2374" s="58">
        <f>$G$1425</f>
        <v>14</v>
      </c>
    </row>
    <row r="2375" spans="3:6" x14ac:dyDescent="0.3">
      <c r="C2375" s="73"/>
      <c r="D2375" s="74"/>
      <c r="E2375" s="74">
        <v>0.63211861686433179</v>
      </c>
      <c r="F2375" s="58">
        <v>0</v>
      </c>
    </row>
    <row r="2376" spans="3:6" x14ac:dyDescent="0.3">
      <c r="C2376" s="73"/>
      <c r="D2376" s="74"/>
      <c r="E2376" s="74">
        <v>0.63510829015124104</v>
      </c>
      <c r="F2376" s="58">
        <v>0</v>
      </c>
    </row>
    <row r="2377" spans="3:6" x14ac:dyDescent="0.3">
      <c r="C2377" s="73"/>
      <c r="D2377" s="74"/>
      <c r="E2377" s="74">
        <v>0.63510829015124104</v>
      </c>
      <c r="F2377" s="58">
        <f>$G$1425</f>
        <v>14</v>
      </c>
    </row>
    <row r="2378" spans="3:6" x14ac:dyDescent="0.3">
      <c r="C2378" s="73"/>
      <c r="D2378" s="74"/>
      <c r="E2378" s="74">
        <v>0.63809796343815017</v>
      </c>
      <c r="F2378" s="58">
        <f>$G$1425</f>
        <v>14</v>
      </c>
    </row>
    <row r="2379" spans="3:6" x14ac:dyDescent="0.3">
      <c r="C2379" s="73"/>
      <c r="D2379" s="74"/>
      <c r="E2379" s="74">
        <v>0.63809796343815017</v>
      </c>
      <c r="F2379" s="58">
        <v>0</v>
      </c>
    </row>
    <row r="2380" spans="3:6" x14ac:dyDescent="0.3">
      <c r="C2380" s="73"/>
      <c r="D2380" s="74"/>
      <c r="E2380" s="74">
        <v>0.64108763672505942</v>
      </c>
      <c r="F2380" s="58">
        <v>0</v>
      </c>
    </row>
    <row r="2381" spans="3:6" x14ac:dyDescent="0.3">
      <c r="C2381" s="73"/>
      <c r="D2381" s="74"/>
      <c r="E2381" s="74">
        <v>0.64108763672505942</v>
      </c>
      <c r="F2381" s="58">
        <f>$G$1425</f>
        <v>14</v>
      </c>
    </row>
    <row r="2382" spans="3:6" x14ac:dyDescent="0.3">
      <c r="C2382" s="73"/>
      <c r="D2382" s="74"/>
      <c r="E2382" s="74">
        <v>0.64407731001196866</v>
      </c>
      <c r="F2382" s="58">
        <f>$G$1425</f>
        <v>14</v>
      </c>
    </row>
    <row r="2383" spans="3:6" x14ac:dyDescent="0.3">
      <c r="C2383" s="73"/>
      <c r="D2383" s="74"/>
      <c r="E2383" s="74">
        <v>0.64407731001196866</v>
      </c>
      <c r="F2383" s="58">
        <v>0</v>
      </c>
    </row>
    <row r="2384" spans="3:6" x14ac:dyDescent="0.3">
      <c r="C2384" s="73"/>
      <c r="D2384" s="74"/>
      <c r="E2384" s="74">
        <v>0.64706698329887791</v>
      </c>
      <c r="F2384" s="58">
        <v>0</v>
      </c>
    </row>
    <row r="2385" spans="3:6" x14ac:dyDescent="0.3">
      <c r="C2385" s="73"/>
      <c r="D2385" s="74"/>
      <c r="E2385" s="74">
        <v>0.64706698329887791</v>
      </c>
      <c r="F2385" s="58">
        <f>$G$1425</f>
        <v>14</v>
      </c>
    </row>
    <row r="2386" spans="3:6" x14ac:dyDescent="0.3">
      <c r="C2386" s="73"/>
      <c r="D2386" s="74"/>
      <c r="E2386" s="74">
        <v>0.65005665658578715</v>
      </c>
      <c r="F2386" s="58">
        <f>$G$1425</f>
        <v>14</v>
      </c>
    </row>
    <row r="2387" spans="3:6" x14ac:dyDescent="0.3">
      <c r="C2387" s="73"/>
      <c r="D2387" s="74"/>
      <c r="E2387" s="74">
        <v>0.65005665658578715</v>
      </c>
      <c r="F2387" s="58">
        <v>0</v>
      </c>
    </row>
    <row r="2388" spans="3:6" x14ac:dyDescent="0.3">
      <c r="C2388" s="73"/>
      <c r="D2388" s="74"/>
      <c r="E2388" s="74">
        <v>0.6530463298726964</v>
      </c>
      <c r="F2388" s="58">
        <v>0</v>
      </c>
    </row>
    <row r="2389" spans="3:6" x14ac:dyDescent="0.3">
      <c r="C2389" s="73"/>
      <c r="D2389" s="74"/>
      <c r="E2389" s="74">
        <v>0.6530463298726964</v>
      </c>
      <c r="F2389" s="58">
        <f>$G$1425</f>
        <v>14</v>
      </c>
    </row>
    <row r="2390" spans="3:6" x14ac:dyDescent="0.3">
      <c r="C2390" s="73"/>
      <c r="D2390" s="74"/>
      <c r="E2390" s="74">
        <v>0.65603600315960564</v>
      </c>
      <c r="F2390" s="58">
        <f>$G$1425</f>
        <v>14</v>
      </c>
    </row>
    <row r="2391" spans="3:6" x14ac:dyDescent="0.3">
      <c r="C2391" s="73"/>
      <c r="D2391" s="74"/>
      <c r="E2391" s="74">
        <v>0.65603600315960564</v>
      </c>
      <c r="F2391" s="58">
        <v>0</v>
      </c>
    </row>
    <row r="2392" spans="3:6" x14ac:dyDescent="0.3">
      <c r="C2392" s="73"/>
      <c r="D2392" s="74"/>
      <c r="E2392" s="74">
        <v>0.65902567644651489</v>
      </c>
      <c r="F2392" s="58">
        <v>0</v>
      </c>
    </row>
    <row r="2393" spans="3:6" x14ac:dyDescent="0.3">
      <c r="C2393" s="73"/>
      <c r="D2393" s="74"/>
      <c r="E2393" s="74">
        <v>0.65902567644651489</v>
      </c>
      <c r="F2393" s="58">
        <f>$G$1425</f>
        <v>14</v>
      </c>
    </row>
    <row r="2394" spans="3:6" x14ac:dyDescent="0.3">
      <c r="C2394" s="73"/>
      <c r="D2394" s="74"/>
      <c r="E2394" s="74">
        <v>0.66201534973342413</v>
      </c>
      <c r="F2394" s="58">
        <f>$G$1425</f>
        <v>14</v>
      </c>
    </row>
    <row r="2395" spans="3:6" x14ac:dyDescent="0.3">
      <c r="C2395" s="73"/>
      <c r="D2395" s="74"/>
      <c r="E2395" s="74">
        <v>0.66201534973342413</v>
      </c>
      <c r="F2395" s="58">
        <v>0</v>
      </c>
    </row>
    <row r="2396" spans="3:6" x14ac:dyDescent="0.3">
      <c r="C2396" s="73"/>
      <c r="D2396" s="74"/>
      <c r="E2396" s="74">
        <v>0.66500502302033337</v>
      </c>
      <c r="F2396" s="58">
        <v>0</v>
      </c>
    </row>
    <row r="2397" spans="3:6" x14ac:dyDescent="0.3">
      <c r="C2397" s="73"/>
      <c r="D2397" s="74"/>
      <c r="E2397" s="74">
        <v>0.66500502302033337</v>
      </c>
      <c r="F2397" s="58">
        <f>$G$1425</f>
        <v>14</v>
      </c>
    </row>
    <row r="2398" spans="3:6" x14ac:dyDescent="0.3">
      <c r="C2398" s="73"/>
      <c r="D2398" s="74"/>
      <c r="E2398" s="74">
        <v>0.66799469630724262</v>
      </c>
      <c r="F2398" s="58">
        <f>$G$1425</f>
        <v>14</v>
      </c>
    </row>
    <row r="2399" spans="3:6" x14ac:dyDescent="0.3">
      <c r="C2399" s="73"/>
      <c r="D2399" s="74"/>
      <c r="E2399" s="74">
        <v>0.66799469630724262</v>
      </c>
      <c r="F2399" s="58">
        <v>0</v>
      </c>
    </row>
    <row r="2400" spans="3:6" x14ac:dyDescent="0.3">
      <c r="C2400" s="73"/>
      <c r="D2400" s="74"/>
      <c r="E2400" s="74">
        <v>0.67098436959415186</v>
      </c>
      <c r="F2400" s="58">
        <v>0</v>
      </c>
    </row>
    <row r="2401" spans="3:6" x14ac:dyDescent="0.3">
      <c r="C2401" s="73"/>
      <c r="D2401" s="74"/>
      <c r="E2401" s="74">
        <v>0.67098436959415186</v>
      </c>
      <c r="F2401" s="58">
        <f>$G$1425</f>
        <v>14</v>
      </c>
    </row>
    <row r="2402" spans="3:6" x14ac:dyDescent="0.3">
      <c r="C2402" s="73"/>
      <c r="D2402" s="74"/>
      <c r="E2402" s="74">
        <v>0.67397404288106111</v>
      </c>
      <c r="F2402" s="58">
        <f>$G$1425</f>
        <v>14</v>
      </c>
    </row>
    <row r="2403" spans="3:6" x14ac:dyDescent="0.3">
      <c r="C2403" s="73"/>
      <c r="D2403" s="74"/>
      <c r="E2403" s="74">
        <v>0.67397404288106111</v>
      </c>
      <c r="F2403" s="58">
        <v>0</v>
      </c>
    </row>
    <row r="2404" spans="3:6" x14ac:dyDescent="0.3">
      <c r="C2404" s="73"/>
      <c r="D2404" s="74"/>
      <c r="E2404" s="74">
        <v>0.67696371616797024</v>
      </c>
      <c r="F2404" s="58">
        <v>0</v>
      </c>
    </row>
    <row r="2405" spans="3:6" x14ac:dyDescent="0.3">
      <c r="C2405" s="73"/>
      <c r="D2405" s="74"/>
      <c r="E2405" s="74">
        <v>0.67696371616797024</v>
      </c>
      <c r="F2405" s="58">
        <f>$G$1425</f>
        <v>14</v>
      </c>
    </row>
    <row r="2406" spans="3:6" x14ac:dyDescent="0.3">
      <c r="C2406" s="73"/>
      <c r="D2406" s="74"/>
      <c r="E2406" s="74">
        <v>0.67995338945487949</v>
      </c>
      <c r="F2406" s="58">
        <f>$G$1425</f>
        <v>14</v>
      </c>
    </row>
    <row r="2407" spans="3:6" x14ac:dyDescent="0.3">
      <c r="C2407" s="73"/>
      <c r="D2407" s="74"/>
      <c r="E2407" s="74">
        <v>0.67995338945487949</v>
      </c>
      <c r="F2407" s="58">
        <v>0</v>
      </c>
    </row>
    <row r="2408" spans="3:6" x14ac:dyDescent="0.3">
      <c r="C2408" s="73"/>
      <c r="D2408" s="74"/>
      <c r="E2408" s="74">
        <v>0.68294306274178873</v>
      </c>
      <c r="F2408" s="58">
        <v>0</v>
      </c>
    </row>
    <row r="2409" spans="3:6" x14ac:dyDescent="0.3">
      <c r="C2409" s="73"/>
      <c r="D2409" s="74"/>
      <c r="E2409" s="74">
        <v>0.68294306274178873</v>
      </c>
      <c r="F2409" s="58">
        <f>$G$1425</f>
        <v>14</v>
      </c>
    </row>
    <row r="2410" spans="3:6" x14ac:dyDescent="0.3">
      <c r="C2410" s="73"/>
      <c r="D2410" s="74"/>
      <c r="E2410" s="74">
        <v>0.68593273602869798</v>
      </c>
      <c r="F2410" s="58">
        <f>$G$1425</f>
        <v>14</v>
      </c>
    </row>
    <row r="2411" spans="3:6" x14ac:dyDescent="0.3">
      <c r="C2411" s="73"/>
      <c r="D2411" s="74"/>
      <c r="E2411" s="74">
        <v>0.68593273602869798</v>
      </c>
      <c r="F2411" s="58">
        <v>0</v>
      </c>
    </row>
    <row r="2412" spans="3:6" x14ac:dyDescent="0.3">
      <c r="C2412" s="73"/>
      <c r="D2412" s="74"/>
      <c r="E2412" s="74">
        <v>0.68892240931560722</v>
      </c>
      <c r="F2412" s="58">
        <v>0</v>
      </c>
    </row>
    <row r="2413" spans="3:6" x14ac:dyDescent="0.3">
      <c r="C2413" s="73"/>
      <c r="D2413" s="74"/>
      <c r="E2413" s="74">
        <v>0.68892240931560722</v>
      </c>
      <c r="F2413" s="58">
        <f>$G$1425</f>
        <v>14</v>
      </c>
    </row>
    <row r="2414" spans="3:6" x14ac:dyDescent="0.3">
      <c r="C2414" s="73"/>
      <c r="D2414" s="74"/>
      <c r="E2414" s="74">
        <v>0.69191208260251647</v>
      </c>
      <c r="F2414" s="58">
        <f>$G$1425</f>
        <v>14</v>
      </c>
    </row>
    <row r="2415" spans="3:6" x14ac:dyDescent="0.3">
      <c r="C2415" s="73"/>
      <c r="D2415" s="74"/>
      <c r="E2415" s="74">
        <v>0.69191208260251647</v>
      </c>
      <c r="F2415" s="58">
        <v>0</v>
      </c>
    </row>
    <row r="2416" spans="3:6" x14ac:dyDescent="0.3">
      <c r="C2416" s="73"/>
      <c r="D2416" s="74"/>
      <c r="E2416" s="74">
        <v>0.69490175588942571</v>
      </c>
      <c r="F2416" s="58">
        <v>0</v>
      </c>
    </row>
    <row r="2417" spans="3:6" x14ac:dyDescent="0.3">
      <c r="C2417" s="73"/>
      <c r="D2417" s="74"/>
      <c r="E2417" s="74">
        <v>0.69490175588942571</v>
      </c>
      <c r="F2417" s="58">
        <f>$G$1425</f>
        <v>14</v>
      </c>
    </row>
    <row r="2418" spans="3:6" x14ac:dyDescent="0.3">
      <c r="C2418" s="73"/>
      <c r="D2418" s="74"/>
      <c r="E2418" s="74">
        <v>0.69789142917633495</v>
      </c>
      <c r="F2418" s="58">
        <f>$G$1425</f>
        <v>14</v>
      </c>
    </row>
    <row r="2419" spans="3:6" x14ac:dyDescent="0.3">
      <c r="C2419" s="73"/>
      <c r="D2419" s="74"/>
      <c r="E2419" s="74">
        <v>0.69789142917633495</v>
      </c>
      <c r="F2419" s="58">
        <v>0</v>
      </c>
    </row>
    <row r="2420" spans="3:6" x14ac:dyDescent="0.3">
      <c r="C2420" s="73"/>
      <c r="D2420" s="74"/>
      <c r="E2420" s="74">
        <v>0.7008811024632442</v>
      </c>
      <c r="F2420" s="58">
        <v>0</v>
      </c>
    </row>
    <row r="2421" spans="3:6" x14ac:dyDescent="0.3">
      <c r="C2421" s="73"/>
      <c r="D2421" s="74"/>
      <c r="E2421" s="74">
        <v>0.7008811024632442</v>
      </c>
      <c r="F2421" s="58">
        <f>$G$1425</f>
        <v>14</v>
      </c>
    </row>
    <row r="2422" spans="3:6" x14ac:dyDescent="0.3">
      <c r="C2422" s="73"/>
      <c r="D2422" s="74"/>
      <c r="E2422" s="74">
        <v>0.70387077575015344</v>
      </c>
      <c r="F2422" s="58">
        <f>$G$1425</f>
        <v>14</v>
      </c>
    </row>
    <row r="2423" spans="3:6" x14ac:dyDescent="0.3">
      <c r="C2423" s="73"/>
      <c r="D2423" s="74"/>
      <c r="E2423" s="74">
        <v>0.70387077575015344</v>
      </c>
      <c r="F2423" s="58">
        <v>0</v>
      </c>
    </row>
    <row r="2424" spans="3:6" x14ac:dyDescent="0.3">
      <c r="C2424" s="73"/>
      <c r="D2424" s="74"/>
      <c r="E2424" s="74">
        <v>0.70686044903706269</v>
      </c>
      <c r="F2424" s="58">
        <v>0</v>
      </c>
    </row>
    <row r="2425" spans="3:6" x14ac:dyDescent="0.3">
      <c r="C2425" s="73"/>
      <c r="D2425" s="74"/>
      <c r="E2425" s="74">
        <v>0.70686044903706269</v>
      </c>
      <c r="F2425" s="58">
        <f>$G$1425</f>
        <v>14</v>
      </c>
    </row>
    <row r="2426" spans="3:6" x14ac:dyDescent="0.3">
      <c r="C2426" s="73"/>
      <c r="D2426" s="74"/>
      <c r="E2426" s="74">
        <v>0.70985012232397193</v>
      </c>
      <c r="F2426" s="58">
        <f>$G$1425</f>
        <v>14</v>
      </c>
    </row>
    <row r="2427" spans="3:6" x14ac:dyDescent="0.3">
      <c r="C2427" s="73"/>
      <c r="D2427" s="74"/>
      <c r="E2427" s="74">
        <v>0.70985012232397193</v>
      </c>
      <c r="F2427" s="58">
        <v>0</v>
      </c>
    </row>
    <row r="2428" spans="3:6" x14ac:dyDescent="0.3">
      <c r="C2428" s="73"/>
      <c r="D2428" s="74"/>
      <c r="E2428" s="74">
        <v>0.71283979561088118</v>
      </c>
      <c r="F2428" s="58">
        <v>0</v>
      </c>
    </row>
    <row r="2429" spans="3:6" x14ac:dyDescent="0.3">
      <c r="C2429" s="73"/>
      <c r="D2429" s="74"/>
      <c r="E2429" s="74">
        <v>0.71283979561088118</v>
      </c>
      <c r="F2429" s="58">
        <f>$G$1425</f>
        <v>14</v>
      </c>
    </row>
    <row r="2430" spans="3:6" x14ac:dyDescent="0.3">
      <c r="C2430" s="73"/>
      <c r="D2430" s="74"/>
      <c r="E2430" s="74">
        <v>0.71582946889779031</v>
      </c>
      <c r="F2430" s="58">
        <f>$G$1425</f>
        <v>14</v>
      </c>
    </row>
    <row r="2431" spans="3:6" x14ac:dyDescent="0.3">
      <c r="C2431" s="73"/>
      <c r="D2431" s="74"/>
      <c r="E2431" s="74">
        <v>0.71582946889779031</v>
      </c>
      <c r="F2431" s="58">
        <v>0</v>
      </c>
    </row>
    <row r="2432" spans="3:6" x14ac:dyDescent="0.3">
      <c r="C2432" s="73"/>
      <c r="D2432" s="74"/>
      <c r="E2432" s="74">
        <v>0.71881914218469956</v>
      </c>
      <c r="F2432" s="58">
        <v>0</v>
      </c>
    </row>
    <row r="2433" spans="3:6" x14ac:dyDescent="0.3">
      <c r="C2433" s="73"/>
      <c r="D2433" s="74"/>
      <c r="E2433" s="74">
        <v>0.71881914218469956</v>
      </c>
      <c r="F2433" s="58">
        <f>$G$1425</f>
        <v>14</v>
      </c>
    </row>
    <row r="2434" spans="3:6" x14ac:dyDescent="0.3">
      <c r="C2434" s="73"/>
      <c r="D2434" s="74"/>
      <c r="E2434" s="74">
        <v>0.7218088154716088</v>
      </c>
      <c r="F2434" s="58">
        <f>$G$1425</f>
        <v>14</v>
      </c>
    </row>
    <row r="2435" spans="3:6" x14ac:dyDescent="0.3">
      <c r="C2435" s="73"/>
      <c r="D2435" s="74"/>
      <c r="E2435" s="74">
        <v>0.7218088154716088</v>
      </c>
      <c r="F2435" s="58">
        <v>0</v>
      </c>
    </row>
    <row r="2436" spans="3:6" x14ac:dyDescent="0.3">
      <c r="C2436" s="73"/>
      <c r="D2436" s="74"/>
      <c r="E2436" s="74">
        <v>0.72479848875851804</v>
      </c>
      <c r="F2436" s="58">
        <v>0</v>
      </c>
    </row>
    <row r="2437" spans="3:6" x14ac:dyDescent="0.3">
      <c r="C2437" s="73"/>
      <c r="D2437" s="74"/>
      <c r="E2437" s="74">
        <v>0.72479848875851804</v>
      </c>
      <c r="F2437" s="58">
        <f>$G$1425</f>
        <v>14</v>
      </c>
    </row>
    <row r="2438" spans="3:6" x14ac:dyDescent="0.3">
      <c r="C2438" s="73"/>
      <c r="D2438" s="74"/>
      <c r="E2438" s="74">
        <v>0.72778816204542729</v>
      </c>
      <c r="F2438" s="58">
        <f>$G$1425</f>
        <v>14</v>
      </c>
    </row>
    <row r="2439" spans="3:6" x14ac:dyDescent="0.3">
      <c r="C2439" s="73"/>
      <c r="D2439" s="74"/>
      <c r="E2439" s="74">
        <v>0.72778816204542729</v>
      </c>
      <c r="F2439" s="58">
        <v>0</v>
      </c>
    </row>
    <row r="2440" spans="3:6" x14ac:dyDescent="0.3">
      <c r="C2440" s="73"/>
      <c r="D2440" s="74"/>
      <c r="E2440" s="74">
        <v>0.73077783533233653</v>
      </c>
      <c r="F2440" s="58">
        <v>0</v>
      </c>
    </row>
    <row r="2441" spans="3:6" x14ac:dyDescent="0.3">
      <c r="C2441" s="73"/>
      <c r="D2441" s="74"/>
      <c r="E2441" s="74">
        <v>0.73077783533233653</v>
      </c>
      <c r="F2441" s="58">
        <f>$G$1425</f>
        <v>14</v>
      </c>
    </row>
    <row r="2442" spans="3:6" x14ac:dyDescent="0.3">
      <c r="C2442" s="73"/>
      <c r="D2442" s="74"/>
      <c r="E2442" s="74">
        <v>0.73376750861924578</v>
      </c>
      <c r="F2442" s="58">
        <f>$G$1425</f>
        <v>14</v>
      </c>
    </row>
    <row r="2443" spans="3:6" x14ac:dyDescent="0.3">
      <c r="C2443" s="73"/>
      <c r="D2443" s="74"/>
      <c r="E2443" s="74">
        <v>0.73376750861924578</v>
      </c>
      <c r="F2443" s="58">
        <v>0</v>
      </c>
    </row>
    <row r="2444" spans="3:6" x14ac:dyDescent="0.3">
      <c r="C2444" s="73"/>
      <c r="D2444" s="74"/>
      <c r="E2444" s="74">
        <v>0.73675718190615502</v>
      </c>
      <c r="F2444" s="58">
        <v>0</v>
      </c>
    </row>
    <row r="2445" spans="3:6" x14ac:dyDescent="0.3">
      <c r="C2445" s="73"/>
      <c r="D2445" s="74"/>
      <c r="E2445" s="74">
        <v>0.73675718190615502</v>
      </c>
      <c r="F2445" s="58">
        <f>$G$1425</f>
        <v>14</v>
      </c>
    </row>
    <row r="2446" spans="3:6" x14ac:dyDescent="0.3">
      <c r="C2446" s="73"/>
      <c r="D2446" s="74"/>
      <c r="E2446" s="74">
        <v>0.73974685519306427</v>
      </c>
      <c r="F2446" s="58">
        <f>$G$1425</f>
        <v>14</v>
      </c>
    </row>
    <row r="2447" spans="3:6" x14ac:dyDescent="0.3">
      <c r="C2447" s="73"/>
      <c r="D2447" s="74"/>
      <c r="E2447" s="74">
        <v>0.73974685519306427</v>
      </c>
      <c r="F2447" s="58">
        <v>0</v>
      </c>
    </row>
    <row r="2448" spans="3:6" x14ac:dyDescent="0.3">
      <c r="C2448" s="73"/>
      <c r="D2448" s="74"/>
      <c r="E2448" s="74">
        <v>0.74273652847997351</v>
      </c>
      <c r="F2448" s="58">
        <v>0</v>
      </c>
    </row>
    <row r="2449" spans="3:6" x14ac:dyDescent="0.3">
      <c r="C2449" s="73"/>
      <c r="D2449" s="74"/>
      <c r="E2449" s="74">
        <v>0.74273652847997351</v>
      </c>
      <c r="F2449" s="58">
        <f>$G$1425</f>
        <v>14</v>
      </c>
    </row>
    <row r="2450" spans="3:6" x14ac:dyDescent="0.3">
      <c r="C2450" s="73"/>
      <c r="D2450" s="74"/>
      <c r="E2450" s="74">
        <v>0.74572620176688276</v>
      </c>
      <c r="F2450" s="58">
        <f>$G$1425</f>
        <v>14</v>
      </c>
    </row>
    <row r="2451" spans="3:6" x14ac:dyDescent="0.3">
      <c r="C2451" s="73"/>
      <c r="D2451" s="74"/>
      <c r="E2451" s="74">
        <v>0.74572620176688276</v>
      </c>
      <c r="F2451" s="58">
        <v>0</v>
      </c>
    </row>
    <row r="2452" spans="3:6" x14ac:dyDescent="0.3">
      <c r="C2452" s="73"/>
      <c r="D2452" s="74"/>
      <c r="E2452" s="74">
        <v>0.748715875053792</v>
      </c>
      <c r="F2452" s="58">
        <v>0</v>
      </c>
    </row>
    <row r="2453" spans="3:6" x14ac:dyDescent="0.3">
      <c r="C2453" s="73"/>
      <c r="D2453" s="74"/>
      <c r="E2453" s="74">
        <v>0.748715875053792</v>
      </c>
      <c r="F2453" s="58">
        <f>$G$1425</f>
        <v>14</v>
      </c>
    </row>
    <row r="2454" spans="3:6" x14ac:dyDescent="0.3">
      <c r="C2454" s="73"/>
      <c r="D2454" s="74"/>
      <c r="E2454" s="74">
        <v>0.75170554834070114</v>
      </c>
      <c r="F2454" s="58">
        <f>$G$1425</f>
        <v>14</v>
      </c>
    </row>
    <row r="2455" spans="3:6" x14ac:dyDescent="0.3">
      <c r="C2455" s="73"/>
      <c r="D2455" s="74"/>
      <c r="E2455" s="74">
        <v>0.75170554834070114</v>
      </c>
      <c r="F2455" s="58">
        <v>0</v>
      </c>
    </row>
    <row r="2456" spans="3:6" x14ac:dyDescent="0.3">
      <c r="C2456" s="73"/>
      <c r="D2456" s="74"/>
      <c r="E2456" s="74">
        <v>0.75469522162761038</v>
      </c>
      <c r="F2456" s="58">
        <v>0</v>
      </c>
    </row>
    <row r="2457" spans="3:6" x14ac:dyDescent="0.3">
      <c r="C2457" s="73"/>
      <c r="D2457" s="74"/>
      <c r="E2457" s="74">
        <v>0.75469522162761038</v>
      </c>
      <c r="F2457" s="58">
        <f>$G$1425</f>
        <v>14</v>
      </c>
    </row>
    <row r="2458" spans="3:6" x14ac:dyDescent="0.3">
      <c r="C2458" s="73"/>
      <c r="D2458" s="74"/>
      <c r="E2458" s="74">
        <v>0.75768489491451962</v>
      </c>
      <c r="F2458" s="58">
        <f>$G$1425</f>
        <v>14</v>
      </c>
    </row>
    <row r="2459" spans="3:6" x14ac:dyDescent="0.3">
      <c r="C2459" s="73"/>
      <c r="D2459" s="74"/>
      <c r="E2459" s="74">
        <v>0.75768489491451962</v>
      </c>
      <c r="F2459" s="58">
        <v>0</v>
      </c>
    </row>
    <row r="2460" spans="3:6" x14ac:dyDescent="0.3">
      <c r="C2460" s="73"/>
      <c r="D2460" s="74"/>
      <c r="E2460" s="74">
        <v>0.76067456820142887</v>
      </c>
      <c r="F2460" s="58">
        <v>0</v>
      </c>
    </row>
    <row r="2461" spans="3:6" x14ac:dyDescent="0.3">
      <c r="C2461" s="73"/>
      <c r="D2461" s="74"/>
      <c r="E2461" s="74">
        <v>0.76067456820142887</v>
      </c>
      <c r="F2461" s="58">
        <f>$G$1425</f>
        <v>14</v>
      </c>
    </row>
    <row r="2462" spans="3:6" x14ac:dyDescent="0.3">
      <c r="C2462" s="73"/>
      <c r="D2462" s="74"/>
      <c r="E2462" s="74">
        <v>0.76366424148833811</v>
      </c>
      <c r="F2462" s="58">
        <f>$G$1425</f>
        <v>14</v>
      </c>
    </row>
    <row r="2463" spans="3:6" x14ac:dyDescent="0.3">
      <c r="C2463" s="73"/>
      <c r="D2463" s="74"/>
      <c r="E2463" s="74">
        <v>0.76366424148833811</v>
      </c>
      <c r="F2463" s="58">
        <v>0</v>
      </c>
    </row>
    <row r="2464" spans="3:6" x14ac:dyDescent="0.3">
      <c r="C2464" s="73"/>
      <c r="D2464" s="74"/>
      <c r="E2464" s="74">
        <v>0.76665391477524736</v>
      </c>
      <c r="F2464" s="58">
        <v>0</v>
      </c>
    </row>
    <row r="2465" spans="3:6" x14ac:dyDescent="0.3">
      <c r="C2465" s="73"/>
      <c r="D2465" s="74"/>
      <c r="E2465" s="74">
        <v>0.76665391477524736</v>
      </c>
      <c r="F2465" s="58">
        <f>$G$1425</f>
        <v>14</v>
      </c>
    </row>
    <row r="2466" spans="3:6" x14ac:dyDescent="0.3">
      <c r="C2466" s="73"/>
      <c r="D2466" s="74"/>
      <c r="E2466" s="74">
        <v>0.76665391477524736</v>
      </c>
      <c r="F2466" s="58">
        <f>$G$1425</f>
        <v>14</v>
      </c>
    </row>
    <row r="2467" spans="3:6" x14ac:dyDescent="0.3">
      <c r="C2467" s="73"/>
      <c r="D2467" s="74"/>
      <c r="E2467" s="74">
        <v>0.76665391477524736</v>
      </c>
      <c r="F2467" s="58">
        <v>0</v>
      </c>
    </row>
    <row r="2468" spans="3:6" x14ac:dyDescent="0.3">
      <c r="C2468" s="73"/>
      <c r="D2468" s="74"/>
      <c r="E2468" s="74"/>
      <c r="F2468" s="58"/>
    </row>
    <row r="2469" spans="3:6" x14ac:dyDescent="0.3">
      <c r="C2469" s="73"/>
      <c r="D2469" s="74"/>
      <c r="E2469" s="74"/>
      <c r="F2469" s="58"/>
    </row>
    <row r="2470" spans="3:6" x14ac:dyDescent="0.3">
      <c r="C2470" s="73"/>
      <c r="D2470" s="74"/>
      <c r="E2470" s="74"/>
      <c r="F2470" s="58"/>
    </row>
    <row r="2471" spans="3:6" x14ac:dyDescent="0.3">
      <c r="C2471" s="73"/>
      <c r="D2471" s="74"/>
      <c r="E2471" s="74"/>
      <c r="F2471" s="58"/>
    </row>
    <row r="2472" spans="3:6" x14ac:dyDescent="0.3">
      <c r="C2472" s="73"/>
      <c r="D2472" s="74"/>
      <c r="E2472" s="74"/>
      <c r="F2472" s="58"/>
    </row>
    <row r="2473" spans="3:6" x14ac:dyDescent="0.3">
      <c r="C2473" s="73"/>
      <c r="D2473" s="74"/>
      <c r="E2473" s="74"/>
      <c r="F2473" s="58"/>
    </row>
    <row r="2474" spans="3:6" x14ac:dyDescent="0.3">
      <c r="C2474" s="73"/>
      <c r="D2474" s="74"/>
      <c r="E2474" s="74"/>
      <c r="F2474" s="58"/>
    </row>
    <row r="2475" spans="3:6" x14ac:dyDescent="0.3">
      <c r="C2475" s="73"/>
      <c r="D2475" s="74"/>
      <c r="E2475" s="74"/>
      <c r="F2475" s="58"/>
    </row>
    <row r="2476" spans="3:6" x14ac:dyDescent="0.3">
      <c r="C2476" s="73"/>
      <c r="D2476" s="74"/>
      <c r="E2476" s="74"/>
      <c r="F2476" s="58"/>
    </row>
    <row r="2477" spans="3:6" x14ac:dyDescent="0.3">
      <c r="C2477" s="73"/>
      <c r="D2477" s="74"/>
      <c r="E2477" s="74"/>
      <c r="F2477" s="58"/>
    </row>
    <row r="2478" spans="3:6" x14ac:dyDescent="0.3">
      <c r="C2478" s="73"/>
      <c r="D2478" s="74"/>
      <c r="E2478" s="74"/>
      <c r="F2478" s="58"/>
    </row>
    <row r="2479" spans="3:6" x14ac:dyDescent="0.3">
      <c r="C2479" s="73"/>
      <c r="D2479" s="74"/>
      <c r="E2479" s="74"/>
      <c r="F2479" s="58"/>
    </row>
    <row r="2480" spans="3:6" x14ac:dyDescent="0.3">
      <c r="C2480" s="73"/>
      <c r="D2480" s="74"/>
      <c r="E2480" s="74"/>
      <c r="F2480" s="58"/>
    </row>
    <row r="2481" spans="3:6" x14ac:dyDescent="0.3">
      <c r="C2481" s="73"/>
      <c r="D2481" s="74"/>
      <c r="E2481" s="74"/>
      <c r="F2481" s="58"/>
    </row>
    <row r="2482" spans="3:6" x14ac:dyDescent="0.3">
      <c r="C2482" s="73"/>
      <c r="D2482" s="74"/>
      <c r="E2482" s="74"/>
      <c r="F2482" s="58"/>
    </row>
    <row r="2483" spans="3:6" x14ac:dyDescent="0.3">
      <c r="C2483" s="73"/>
      <c r="D2483" s="74"/>
      <c r="E2483" s="74"/>
      <c r="F2483" s="58"/>
    </row>
    <row r="2484" spans="3:6" x14ac:dyDescent="0.3">
      <c r="C2484" s="73"/>
      <c r="D2484" s="74"/>
      <c r="E2484" s="74"/>
      <c r="F2484" s="58"/>
    </row>
    <row r="2485" spans="3:6" x14ac:dyDescent="0.3">
      <c r="C2485" s="73"/>
      <c r="D2485" s="74"/>
      <c r="E2485" s="74"/>
      <c r="F2485" s="58"/>
    </row>
    <row r="2486" spans="3:6" x14ac:dyDescent="0.3">
      <c r="C2486" s="73"/>
      <c r="D2486" s="74"/>
      <c r="E2486" s="74"/>
      <c r="F2486" s="58"/>
    </row>
    <row r="2487" spans="3:6" x14ac:dyDescent="0.3">
      <c r="C2487" s="73"/>
      <c r="D2487" s="74"/>
      <c r="E2487" s="74"/>
      <c r="F2487" s="58"/>
    </row>
    <row r="2488" spans="3:6" x14ac:dyDescent="0.3">
      <c r="C2488" s="73"/>
      <c r="D2488" s="74"/>
      <c r="E2488" s="74"/>
      <c r="F2488" s="58"/>
    </row>
    <row r="2489" spans="3:6" x14ac:dyDescent="0.3">
      <c r="C2489" s="73"/>
      <c r="D2489" s="74"/>
      <c r="E2489" s="74"/>
      <c r="F2489" s="58"/>
    </row>
    <row r="2490" spans="3:6" x14ac:dyDescent="0.3">
      <c r="C2490" s="73"/>
      <c r="D2490" s="74"/>
      <c r="E2490" s="74"/>
      <c r="F2490" s="58"/>
    </row>
    <row r="2491" spans="3:6" x14ac:dyDescent="0.3">
      <c r="C2491" s="73"/>
      <c r="D2491" s="74"/>
      <c r="E2491" s="74"/>
      <c r="F2491" s="58"/>
    </row>
    <row r="2492" spans="3:6" x14ac:dyDescent="0.3">
      <c r="C2492" s="73"/>
      <c r="D2492" s="74"/>
      <c r="E2492" s="74"/>
      <c r="F2492" s="58"/>
    </row>
    <row r="2493" spans="3:6" x14ac:dyDescent="0.3">
      <c r="C2493" s="73"/>
      <c r="D2493" s="74"/>
      <c r="E2493" s="74"/>
      <c r="F2493" s="58"/>
    </row>
    <row r="2494" spans="3:6" x14ac:dyDescent="0.3">
      <c r="C2494" s="73"/>
      <c r="D2494" s="74"/>
      <c r="E2494" s="74"/>
      <c r="F2494" s="58"/>
    </row>
    <row r="2495" spans="3:6" x14ac:dyDescent="0.3">
      <c r="C2495" s="73"/>
      <c r="D2495" s="74"/>
      <c r="E2495" s="74"/>
      <c r="F2495" s="58"/>
    </row>
    <row r="2496" spans="3:6" x14ac:dyDescent="0.3">
      <c r="C2496" s="73"/>
      <c r="D2496" s="74"/>
      <c r="E2496" s="74"/>
      <c r="F2496" s="58"/>
    </row>
    <row r="2497" spans="3:6" x14ac:dyDescent="0.3">
      <c r="C2497" s="73"/>
      <c r="D2497" s="74"/>
      <c r="E2497" s="74"/>
      <c r="F2497" s="58"/>
    </row>
    <row r="2498" spans="3:6" x14ac:dyDescent="0.3">
      <c r="C2498" s="73"/>
      <c r="D2498" s="74"/>
      <c r="E2498" s="74"/>
      <c r="F2498" s="58"/>
    </row>
    <row r="2499" spans="3:6" x14ac:dyDescent="0.3">
      <c r="C2499" s="73"/>
      <c r="D2499" s="74"/>
      <c r="E2499" s="74"/>
      <c r="F2499" s="58"/>
    </row>
    <row r="2500" spans="3:6" x14ac:dyDescent="0.3">
      <c r="C2500" s="73"/>
      <c r="D2500" s="74"/>
      <c r="E2500" s="74"/>
      <c r="F2500" s="58"/>
    </row>
    <row r="2501" spans="3:6" x14ac:dyDescent="0.3">
      <c r="C2501" s="73"/>
      <c r="D2501" s="74"/>
      <c r="E2501" s="74"/>
      <c r="F2501" s="58"/>
    </row>
    <row r="2502" spans="3:6" x14ac:dyDescent="0.3">
      <c r="C2502" s="73"/>
      <c r="D2502" s="74"/>
      <c r="E2502" s="74"/>
      <c r="F2502" s="58"/>
    </row>
    <row r="2503" spans="3:6" x14ac:dyDescent="0.3">
      <c r="C2503" s="73"/>
      <c r="D2503" s="74"/>
      <c r="E2503" s="74"/>
      <c r="F2503" s="58"/>
    </row>
    <row r="2504" spans="3:6" x14ac:dyDescent="0.3">
      <c r="C2504" s="73"/>
      <c r="D2504" s="74"/>
      <c r="E2504" s="74"/>
      <c r="F2504" s="58"/>
    </row>
    <row r="2505" spans="3:6" x14ac:dyDescent="0.3">
      <c r="C2505" s="73"/>
      <c r="D2505" s="74"/>
      <c r="E2505" s="74"/>
      <c r="F2505" s="58"/>
    </row>
    <row r="2506" spans="3:6" x14ac:dyDescent="0.3">
      <c r="C2506" s="73"/>
      <c r="D2506" s="74"/>
      <c r="E2506" s="74"/>
      <c r="F2506" s="58"/>
    </row>
    <row r="2507" spans="3:6" x14ac:dyDescent="0.3">
      <c r="C2507" s="73"/>
      <c r="D2507" s="74"/>
      <c r="E2507" s="74"/>
      <c r="F2507" s="58"/>
    </row>
    <row r="2508" spans="3:6" x14ac:dyDescent="0.3">
      <c r="C2508" s="73"/>
      <c r="D2508" s="74"/>
      <c r="E2508" s="74"/>
      <c r="F2508" s="58"/>
    </row>
    <row r="2509" spans="3:6" x14ac:dyDescent="0.3">
      <c r="C2509" s="73"/>
      <c r="D2509" s="74"/>
      <c r="E2509" s="74"/>
      <c r="F2509" s="58"/>
    </row>
    <row r="2510" spans="3:6" x14ac:dyDescent="0.3">
      <c r="C2510" s="73"/>
      <c r="D2510" s="74"/>
      <c r="E2510" s="74"/>
      <c r="F2510" s="58"/>
    </row>
    <row r="2511" spans="3:6" x14ac:dyDescent="0.3">
      <c r="C2511" s="73"/>
      <c r="D2511" s="74"/>
      <c r="E2511" s="74"/>
      <c r="F2511" s="58"/>
    </row>
    <row r="2512" spans="3:6" x14ac:dyDescent="0.3">
      <c r="C2512" s="73"/>
      <c r="D2512" s="74"/>
      <c r="E2512" s="74"/>
      <c r="F2512" s="58"/>
    </row>
    <row r="2513" spans="3:6" x14ac:dyDescent="0.3">
      <c r="C2513" s="73"/>
      <c r="D2513" s="74"/>
      <c r="E2513" s="74"/>
      <c r="F2513" s="58"/>
    </row>
    <row r="2514" spans="3:6" x14ac:dyDescent="0.3">
      <c r="C2514" s="73"/>
      <c r="D2514" s="74"/>
      <c r="E2514" s="74"/>
      <c r="F2514" s="58"/>
    </row>
    <row r="2515" spans="3:6" x14ac:dyDescent="0.3">
      <c r="C2515" s="73"/>
      <c r="D2515" s="74"/>
      <c r="E2515" s="74"/>
      <c r="F2515" s="58"/>
    </row>
    <row r="2516" spans="3:6" x14ac:dyDescent="0.3">
      <c r="C2516" s="73"/>
      <c r="D2516" s="74"/>
      <c r="E2516" s="74"/>
      <c r="F2516" s="58"/>
    </row>
    <row r="2517" spans="3:6" x14ac:dyDescent="0.3">
      <c r="C2517" s="73"/>
      <c r="D2517" s="74"/>
      <c r="E2517" s="74"/>
      <c r="F2517" s="58"/>
    </row>
    <row r="2518" spans="3:6" x14ac:dyDescent="0.3">
      <c r="C2518" s="73"/>
      <c r="D2518" s="74"/>
      <c r="E2518" s="74"/>
      <c r="F2518" s="58"/>
    </row>
    <row r="2519" spans="3:6" x14ac:dyDescent="0.3">
      <c r="C2519" s="73"/>
      <c r="D2519" s="74"/>
      <c r="E2519" s="74"/>
      <c r="F2519" s="58"/>
    </row>
    <row r="2520" spans="3:6" x14ac:dyDescent="0.3">
      <c r="C2520" s="73"/>
      <c r="D2520" s="74"/>
      <c r="E2520" s="74"/>
      <c r="F2520" s="58"/>
    </row>
    <row r="2521" spans="3:6" x14ac:dyDescent="0.3">
      <c r="C2521" s="73"/>
      <c r="D2521" s="74"/>
      <c r="E2521" s="74"/>
      <c r="F2521" s="58"/>
    </row>
    <row r="2522" spans="3:6" x14ac:dyDescent="0.3">
      <c r="C2522" s="73"/>
      <c r="D2522" s="74"/>
      <c r="E2522" s="74"/>
      <c r="F2522" s="58"/>
    </row>
    <row r="2523" spans="3:6" x14ac:dyDescent="0.3">
      <c r="C2523" s="73"/>
      <c r="D2523" s="74"/>
      <c r="E2523" s="74"/>
      <c r="F2523" s="58"/>
    </row>
    <row r="2524" spans="3:6" x14ac:dyDescent="0.3">
      <c r="C2524" s="73"/>
      <c r="D2524" s="74"/>
      <c r="E2524" s="74"/>
      <c r="F2524" s="58"/>
    </row>
    <row r="2525" spans="3:6" x14ac:dyDescent="0.3">
      <c r="C2525" s="73"/>
      <c r="D2525" s="74"/>
      <c r="E2525" s="74"/>
      <c r="F2525" s="58"/>
    </row>
    <row r="2526" spans="3:6" x14ac:dyDescent="0.3">
      <c r="C2526" s="73"/>
      <c r="D2526" s="74"/>
      <c r="E2526" s="74"/>
      <c r="F2526" s="58"/>
    </row>
    <row r="2527" spans="3:6" x14ac:dyDescent="0.3">
      <c r="C2527" s="73"/>
      <c r="D2527" s="74"/>
      <c r="E2527" s="74"/>
      <c r="F2527" s="58"/>
    </row>
    <row r="2528" spans="3:6" x14ac:dyDescent="0.3">
      <c r="C2528" s="73"/>
      <c r="D2528" s="74"/>
      <c r="E2528" s="74"/>
      <c r="F2528" s="58"/>
    </row>
    <row r="2529" spans="3:6" x14ac:dyDescent="0.3">
      <c r="C2529" s="73"/>
      <c r="D2529" s="74"/>
      <c r="E2529" s="74"/>
      <c r="F2529" s="58"/>
    </row>
    <row r="2530" spans="3:6" x14ac:dyDescent="0.3">
      <c r="C2530" s="73"/>
      <c r="D2530" s="74"/>
      <c r="E2530" s="74"/>
      <c r="F2530" s="58"/>
    </row>
    <row r="2531" spans="3:6" x14ac:dyDescent="0.3">
      <c r="C2531" s="73"/>
      <c r="D2531" s="74"/>
      <c r="E2531" s="74"/>
      <c r="F2531" s="58"/>
    </row>
    <row r="2532" spans="3:6" x14ac:dyDescent="0.3">
      <c r="C2532" s="73"/>
      <c r="D2532" s="74"/>
      <c r="E2532" s="74"/>
      <c r="F2532" s="58"/>
    </row>
    <row r="2533" spans="3:6" x14ac:dyDescent="0.3">
      <c r="C2533" s="73"/>
      <c r="D2533" s="74"/>
      <c r="E2533" s="74"/>
      <c r="F2533" s="58"/>
    </row>
    <row r="2534" spans="3:6" x14ac:dyDescent="0.3">
      <c r="C2534" s="73"/>
      <c r="D2534" s="74"/>
      <c r="E2534" s="74"/>
      <c r="F2534" s="58"/>
    </row>
    <row r="2535" spans="3:6" x14ac:dyDescent="0.3">
      <c r="C2535" s="73"/>
      <c r="D2535" s="74"/>
      <c r="E2535" s="74"/>
      <c r="F2535" s="58"/>
    </row>
    <row r="2536" spans="3:6" x14ac:dyDescent="0.3">
      <c r="C2536" s="73"/>
      <c r="D2536" s="74"/>
      <c r="E2536" s="74"/>
      <c r="F2536" s="58"/>
    </row>
    <row r="2537" spans="3:6" x14ac:dyDescent="0.3">
      <c r="C2537" s="73"/>
      <c r="D2537" s="74"/>
      <c r="E2537" s="74"/>
      <c r="F2537" s="58"/>
    </row>
    <row r="2538" spans="3:6" x14ac:dyDescent="0.3">
      <c r="C2538" s="73"/>
      <c r="D2538" s="74"/>
      <c r="E2538" s="74"/>
      <c r="F2538" s="58"/>
    </row>
    <row r="2539" spans="3:6" x14ac:dyDescent="0.3">
      <c r="C2539" s="73"/>
      <c r="D2539" s="74"/>
      <c r="E2539" s="74"/>
      <c r="F2539" s="58"/>
    </row>
    <row r="2540" spans="3:6" x14ac:dyDescent="0.3">
      <c r="C2540" s="73"/>
      <c r="D2540" s="74"/>
      <c r="E2540" s="74"/>
      <c r="F2540" s="58"/>
    </row>
    <row r="2541" spans="3:6" x14ac:dyDescent="0.3">
      <c r="C2541" s="73"/>
      <c r="D2541" s="74"/>
      <c r="E2541" s="74"/>
      <c r="F2541" s="58"/>
    </row>
    <row r="2542" spans="3:6" x14ac:dyDescent="0.3">
      <c r="C2542" s="73"/>
      <c r="D2542" s="74"/>
      <c r="E2542" s="74"/>
      <c r="F2542" s="58"/>
    </row>
    <row r="2543" spans="3:6" x14ac:dyDescent="0.3">
      <c r="C2543" s="73"/>
      <c r="D2543" s="74"/>
      <c r="E2543" s="74"/>
      <c r="F2543" s="58"/>
    </row>
    <row r="2544" spans="3:6" x14ac:dyDescent="0.3">
      <c r="C2544" s="73"/>
      <c r="D2544" s="74"/>
      <c r="E2544" s="74"/>
      <c r="F2544" s="58"/>
    </row>
    <row r="2545" spans="3:6" x14ac:dyDescent="0.3">
      <c r="C2545" s="73"/>
      <c r="D2545" s="74"/>
      <c r="E2545" s="74"/>
      <c r="F2545" s="58"/>
    </row>
    <row r="2546" spans="3:6" x14ac:dyDescent="0.3">
      <c r="C2546" s="73"/>
      <c r="D2546" s="74"/>
      <c r="E2546" s="74"/>
      <c r="F2546" s="58"/>
    </row>
    <row r="2547" spans="3:6" x14ac:dyDescent="0.3">
      <c r="C2547" s="73"/>
      <c r="D2547" s="74"/>
      <c r="E2547" s="74"/>
      <c r="F2547" s="58"/>
    </row>
    <row r="2548" spans="3:6" x14ac:dyDescent="0.3">
      <c r="C2548" s="73"/>
      <c r="D2548" s="74"/>
      <c r="E2548" s="74"/>
      <c r="F2548" s="58"/>
    </row>
    <row r="2549" spans="3:6" x14ac:dyDescent="0.3">
      <c r="C2549" s="73"/>
      <c r="D2549" s="74"/>
      <c r="E2549" s="74"/>
      <c r="F2549" s="58"/>
    </row>
    <row r="2550" spans="3:6" x14ac:dyDescent="0.3">
      <c r="C2550" s="73"/>
      <c r="D2550" s="74"/>
      <c r="E2550" s="74"/>
      <c r="F2550" s="58"/>
    </row>
    <row r="2551" spans="3:6" x14ac:dyDescent="0.3">
      <c r="C2551" s="73"/>
      <c r="D2551" s="74"/>
      <c r="E2551" s="74"/>
      <c r="F2551" s="58"/>
    </row>
    <row r="2552" spans="3:6" x14ac:dyDescent="0.3">
      <c r="C2552" s="73"/>
      <c r="D2552" s="74"/>
      <c r="E2552" s="74"/>
      <c r="F2552" s="58"/>
    </row>
    <row r="2553" spans="3:6" x14ac:dyDescent="0.3">
      <c r="C2553" s="73"/>
      <c r="D2553" s="74"/>
      <c r="E2553" s="74"/>
      <c r="F2553" s="58"/>
    </row>
    <row r="2554" spans="3:6" x14ac:dyDescent="0.3">
      <c r="C2554" s="73"/>
      <c r="D2554" s="74"/>
      <c r="E2554" s="74"/>
      <c r="F2554" s="58"/>
    </row>
    <row r="2555" spans="3:6" x14ac:dyDescent="0.3">
      <c r="C2555" s="73"/>
      <c r="D2555" s="74"/>
      <c r="E2555" s="74"/>
      <c r="F2555" s="58"/>
    </row>
    <row r="2556" spans="3:6" x14ac:dyDescent="0.3">
      <c r="C2556" s="73"/>
      <c r="D2556" s="74"/>
      <c r="E2556" s="74"/>
      <c r="F2556" s="58"/>
    </row>
    <row r="2557" spans="3:6" x14ac:dyDescent="0.3">
      <c r="C2557" s="73"/>
      <c r="D2557" s="74"/>
      <c r="E2557" s="74"/>
      <c r="F2557" s="58"/>
    </row>
    <row r="2558" spans="3:6" x14ac:dyDescent="0.3">
      <c r="C2558" s="73"/>
      <c r="D2558" s="74"/>
      <c r="E2558" s="74"/>
      <c r="F2558" s="58"/>
    </row>
    <row r="2559" spans="3:6" x14ac:dyDescent="0.3">
      <c r="C2559" s="73"/>
      <c r="D2559" s="74"/>
      <c r="E2559" s="74"/>
      <c r="F2559" s="58"/>
    </row>
    <row r="2560" spans="3:6" x14ac:dyDescent="0.3">
      <c r="C2560" s="73"/>
      <c r="D2560" s="74"/>
      <c r="E2560" s="74"/>
      <c r="F2560" s="58"/>
    </row>
    <row r="2561" spans="3:6" x14ac:dyDescent="0.3">
      <c r="C2561" s="73"/>
      <c r="D2561" s="74"/>
      <c r="E2561" s="74"/>
      <c r="F2561" s="58"/>
    </row>
    <row r="2562" spans="3:6" x14ac:dyDescent="0.3">
      <c r="C2562" s="73"/>
      <c r="D2562" s="74"/>
      <c r="E2562" s="74"/>
      <c r="F2562" s="58"/>
    </row>
    <row r="2563" spans="3:6" x14ac:dyDescent="0.3">
      <c r="C2563" s="73"/>
      <c r="D2563" s="74"/>
      <c r="E2563" s="74"/>
      <c r="F2563" s="58"/>
    </row>
    <row r="2564" spans="3:6" x14ac:dyDescent="0.3">
      <c r="C2564" s="73"/>
      <c r="D2564" s="74"/>
      <c r="E2564" s="74"/>
      <c r="F2564" s="58"/>
    </row>
    <row r="2565" spans="3:6" x14ac:dyDescent="0.3">
      <c r="C2565" s="73"/>
      <c r="D2565" s="74"/>
      <c r="E2565" s="74"/>
      <c r="F2565" s="58"/>
    </row>
    <row r="2566" spans="3:6" x14ac:dyDescent="0.3">
      <c r="C2566" s="73"/>
      <c r="D2566" s="74"/>
      <c r="E2566" s="74"/>
      <c r="F2566" s="58"/>
    </row>
    <row r="2567" spans="3:6" x14ac:dyDescent="0.3">
      <c r="C2567" s="73"/>
      <c r="D2567" s="74"/>
      <c r="E2567" s="74"/>
      <c r="F2567" s="58"/>
    </row>
    <row r="2568" spans="3:6" x14ac:dyDescent="0.3">
      <c r="C2568" s="73"/>
      <c r="D2568" s="74"/>
      <c r="E2568" s="74"/>
      <c r="F2568" s="58"/>
    </row>
    <row r="2569" spans="3:6" x14ac:dyDescent="0.3">
      <c r="C2569" s="73"/>
      <c r="D2569" s="74"/>
      <c r="E2569" s="74"/>
      <c r="F2569" s="58"/>
    </row>
    <row r="2570" spans="3:6" x14ac:dyDescent="0.3">
      <c r="C2570" s="73"/>
      <c r="D2570" s="74"/>
      <c r="E2570" s="74"/>
      <c r="F2570" s="58"/>
    </row>
    <row r="2571" spans="3:6" x14ac:dyDescent="0.3">
      <c r="C2571" s="73"/>
      <c r="D2571" s="74"/>
      <c r="E2571" s="74"/>
      <c r="F2571" s="58"/>
    </row>
    <row r="2572" spans="3:6" x14ac:dyDescent="0.3">
      <c r="C2572" s="73"/>
      <c r="D2572" s="74"/>
      <c r="E2572" s="74"/>
      <c r="F2572" s="58"/>
    </row>
    <row r="2573" spans="3:6" x14ac:dyDescent="0.3">
      <c r="C2573" s="73"/>
      <c r="D2573" s="74"/>
      <c r="E2573" s="74"/>
      <c r="F2573" s="58"/>
    </row>
    <row r="2574" spans="3:6" x14ac:dyDescent="0.3">
      <c r="C2574" s="73"/>
      <c r="D2574" s="74"/>
      <c r="E2574" s="74"/>
      <c r="F2574" s="58"/>
    </row>
    <row r="2575" spans="3:6" x14ac:dyDescent="0.3">
      <c r="C2575" s="73"/>
      <c r="D2575" s="74"/>
      <c r="E2575" s="74"/>
      <c r="F2575" s="58"/>
    </row>
    <row r="2576" spans="3:6" x14ac:dyDescent="0.3">
      <c r="C2576" s="73"/>
      <c r="D2576" s="74"/>
      <c r="E2576" s="74"/>
      <c r="F2576" s="58"/>
    </row>
    <row r="2577" spans="3:6" x14ac:dyDescent="0.3">
      <c r="C2577" s="73"/>
      <c r="D2577" s="74"/>
      <c r="E2577" s="74"/>
      <c r="F2577" s="58"/>
    </row>
    <row r="2578" spans="3:6" x14ac:dyDescent="0.3">
      <c r="C2578" s="73"/>
      <c r="D2578" s="74"/>
      <c r="E2578" s="74"/>
      <c r="F2578" s="58"/>
    </row>
    <row r="2579" spans="3:6" x14ac:dyDescent="0.3">
      <c r="C2579" s="73"/>
      <c r="D2579" s="74"/>
      <c r="E2579" s="74"/>
      <c r="F2579" s="58"/>
    </row>
    <row r="2580" spans="3:6" x14ac:dyDescent="0.3">
      <c r="C2580" s="73"/>
      <c r="D2580" s="74"/>
      <c r="E2580" s="74"/>
      <c r="F2580" s="58"/>
    </row>
    <row r="2581" spans="3:6" x14ac:dyDescent="0.3">
      <c r="C2581" s="73"/>
      <c r="D2581" s="74"/>
      <c r="E2581" s="74"/>
      <c r="F2581" s="58"/>
    </row>
    <row r="2582" spans="3:6" x14ac:dyDescent="0.3">
      <c r="C2582" s="73"/>
      <c r="D2582" s="74"/>
      <c r="E2582" s="74"/>
      <c r="F2582" s="58"/>
    </row>
    <row r="2583" spans="3:6" x14ac:dyDescent="0.3">
      <c r="C2583" s="73"/>
      <c r="D2583" s="74"/>
      <c r="E2583" s="74"/>
      <c r="F2583" s="58"/>
    </row>
    <row r="2584" spans="3:6" x14ac:dyDescent="0.3">
      <c r="C2584" s="73"/>
      <c r="D2584" s="74"/>
      <c r="E2584" s="74"/>
      <c r="F2584" s="58"/>
    </row>
    <row r="2585" spans="3:6" x14ac:dyDescent="0.3">
      <c r="C2585" s="73"/>
      <c r="D2585" s="74"/>
      <c r="E2585" s="74"/>
      <c r="F2585" s="58"/>
    </row>
    <row r="2586" spans="3:6" x14ac:dyDescent="0.3">
      <c r="C2586" s="73"/>
      <c r="D2586" s="74"/>
      <c r="E2586" s="74"/>
      <c r="F2586" s="58"/>
    </row>
    <row r="2587" spans="3:6" x14ac:dyDescent="0.3">
      <c r="C2587" s="73"/>
      <c r="D2587" s="74"/>
      <c r="E2587" s="74"/>
      <c r="F2587" s="58"/>
    </row>
    <row r="2588" spans="3:6" x14ac:dyDescent="0.3">
      <c r="C2588" s="73"/>
      <c r="D2588" s="74"/>
      <c r="E2588" s="74"/>
      <c r="F2588" s="58"/>
    </row>
    <row r="2589" spans="3:6" x14ac:dyDescent="0.3">
      <c r="C2589" s="73"/>
      <c r="D2589" s="74"/>
      <c r="E2589" s="74"/>
      <c r="F2589" s="58"/>
    </row>
    <row r="2590" spans="3:6" x14ac:dyDescent="0.3">
      <c r="C2590" s="73"/>
      <c r="D2590" s="74"/>
      <c r="E2590" s="74"/>
      <c r="F2590" s="58"/>
    </row>
    <row r="2591" spans="3:6" x14ac:dyDescent="0.3">
      <c r="C2591" s="73"/>
      <c r="D2591" s="74"/>
      <c r="E2591" s="74"/>
      <c r="F2591" s="58"/>
    </row>
    <row r="2592" spans="3:6" x14ac:dyDescent="0.3">
      <c r="C2592" s="73"/>
      <c r="D2592" s="74"/>
      <c r="E2592" s="74"/>
      <c r="F2592" s="58"/>
    </row>
    <row r="2593" spans="3:6" x14ac:dyDescent="0.3">
      <c r="C2593" s="73"/>
      <c r="D2593" s="74"/>
      <c r="E2593" s="74"/>
      <c r="F2593" s="58"/>
    </row>
    <row r="2594" spans="3:6" x14ac:dyDescent="0.3">
      <c r="C2594" s="73"/>
      <c r="D2594" s="74"/>
      <c r="E2594" s="74"/>
      <c r="F2594" s="58"/>
    </row>
    <row r="2595" spans="3:6" x14ac:dyDescent="0.3">
      <c r="C2595" s="73"/>
      <c r="D2595" s="74"/>
      <c r="E2595" s="74"/>
      <c r="F2595" s="58"/>
    </row>
    <row r="2596" spans="3:6" x14ac:dyDescent="0.3">
      <c r="C2596" s="73"/>
      <c r="D2596" s="74"/>
      <c r="E2596" s="74"/>
      <c r="F2596" s="58"/>
    </row>
    <row r="2597" spans="3:6" x14ac:dyDescent="0.3">
      <c r="C2597" s="73"/>
      <c r="D2597" s="74"/>
      <c r="E2597" s="74"/>
      <c r="F2597" s="58"/>
    </row>
    <row r="2598" spans="3:6" x14ac:dyDescent="0.3">
      <c r="C2598" s="73"/>
      <c r="D2598" s="74"/>
      <c r="E2598" s="74"/>
      <c r="F2598" s="58"/>
    </row>
    <row r="2599" spans="3:6" x14ac:dyDescent="0.3">
      <c r="C2599" s="73"/>
      <c r="D2599" s="74"/>
      <c r="E2599" s="74"/>
      <c r="F2599" s="58"/>
    </row>
    <row r="2600" spans="3:6" x14ac:dyDescent="0.3">
      <c r="C2600" s="73"/>
      <c r="D2600" s="74"/>
      <c r="E2600" s="74"/>
      <c r="F2600" s="58"/>
    </row>
    <row r="2601" spans="3:6" x14ac:dyDescent="0.3">
      <c r="C2601" s="73"/>
      <c r="D2601" s="74"/>
      <c r="E2601" s="74"/>
      <c r="F2601" s="58"/>
    </row>
    <row r="2602" spans="3:6" x14ac:dyDescent="0.3">
      <c r="C2602" s="73"/>
      <c r="D2602" s="74"/>
      <c r="E2602" s="74"/>
      <c r="F2602" s="58"/>
    </row>
    <row r="2603" spans="3:6" x14ac:dyDescent="0.3">
      <c r="C2603" s="73"/>
      <c r="D2603" s="74"/>
      <c r="E2603" s="74"/>
      <c r="F2603" s="58"/>
    </row>
    <row r="2604" spans="3:6" x14ac:dyDescent="0.3">
      <c r="C2604" s="73"/>
      <c r="D2604" s="74"/>
      <c r="E2604" s="74"/>
      <c r="F2604" s="58"/>
    </row>
    <row r="2605" spans="3:6" x14ac:dyDescent="0.3">
      <c r="C2605" s="73"/>
      <c r="D2605" s="74"/>
      <c r="E2605" s="74"/>
      <c r="F2605" s="58"/>
    </row>
    <row r="2606" spans="3:6" x14ac:dyDescent="0.3">
      <c r="C2606" s="73"/>
      <c r="D2606" s="74"/>
      <c r="E2606" s="74"/>
      <c r="F2606" s="58"/>
    </row>
    <row r="2607" spans="3:6" x14ac:dyDescent="0.3">
      <c r="C2607" s="73"/>
      <c r="D2607" s="74"/>
      <c r="E2607" s="74"/>
      <c r="F2607" s="58"/>
    </row>
    <row r="2608" spans="3:6" x14ac:dyDescent="0.3">
      <c r="C2608" s="73"/>
      <c r="D2608" s="74"/>
      <c r="E2608" s="74"/>
      <c r="F2608" s="58"/>
    </row>
    <row r="2609" spans="3:6" x14ac:dyDescent="0.3">
      <c r="C2609" s="73"/>
      <c r="D2609" s="74"/>
      <c r="E2609" s="74"/>
      <c r="F2609" s="58"/>
    </row>
    <row r="2610" spans="3:6" x14ac:dyDescent="0.3">
      <c r="C2610" s="73"/>
      <c r="D2610" s="74"/>
      <c r="E2610" s="74"/>
      <c r="F2610" s="58"/>
    </row>
    <row r="2611" spans="3:6" x14ac:dyDescent="0.3">
      <c r="C2611" s="73"/>
      <c r="D2611" s="74"/>
      <c r="E2611" s="74"/>
      <c r="F2611" s="58"/>
    </row>
    <row r="2612" spans="3:6" x14ac:dyDescent="0.3">
      <c r="C2612" s="73"/>
      <c r="D2612" s="74"/>
      <c r="E2612" s="74"/>
      <c r="F2612" s="58"/>
    </row>
    <row r="2613" spans="3:6" x14ac:dyDescent="0.3">
      <c r="C2613" s="73"/>
      <c r="D2613" s="74"/>
      <c r="E2613" s="74"/>
      <c r="F2613" s="58"/>
    </row>
    <row r="2614" spans="3:6" x14ac:dyDescent="0.3">
      <c r="C2614" s="73"/>
      <c r="D2614" s="74"/>
      <c r="E2614" s="74"/>
      <c r="F2614" s="58"/>
    </row>
    <row r="2615" spans="3:6" x14ac:dyDescent="0.3">
      <c r="C2615" s="73"/>
      <c r="D2615" s="74"/>
      <c r="E2615" s="74"/>
      <c r="F2615" s="58"/>
    </row>
    <row r="2616" spans="3:6" x14ac:dyDescent="0.3">
      <c r="C2616" s="73"/>
      <c r="D2616" s="74"/>
      <c r="E2616" s="74"/>
      <c r="F2616" s="58"/>
    </row>
    <row r="2617" spans="3:6" x14ac:dyDescent="0.3">
      <c r="C2617" s="73"/>
      <c r="D2617" s="74"/>
      <c r="E2617" s="74"/>
      <c r="F2617" s="58"/>
    </row>
    <row r="2618" spans="3:6" x14ac:dyDescent="0.3">
      <c r="C2618" s="73"/>
      <c r="D2618" s="74"/>
      <c r="E2618" s="74"/>
      <c r="F2618" s="58"/>
    </row>
    <row r="2619" spans="3:6" x14ac:dyDescent="0.3">
      <c r="C2619" s="73"/>
      <c r="D2619" s="74"/>
      <c r="E2619" s="74"/>
      <c r="F2619" s="58"/>
    </row>
    <row r="2620" spans="3:6" x14ac:dyDescent="0.3">
      <c r="C2620" s="73"/>
      <c r="D2620" s="74"/>
      <c r="E2620" s="74"/>
      <c r="F2620" s="58"/>
    </row>
    <row r="2621" spans="3:6" x14ac:dyDescent="0.3">
      <c r="C2621" s="73"/>
      <c r="D2621" s="74"/>
      <c r="E2621" s="74"/>
      <c r="F2621" s="58"/>
    </row>
    <row r="2622" spans="3:6" x14ac:dyDescent="0.3">
      <c r="C2622" s="73"/>
      <c r="D2622" s="74"/>
      <c r="E2622" s="74"/>
      <c r="F2622" s="58"/>
    </row>
    <row r="2623" spans="3:6" x14ac:dyDescent="0.3">
      <c r="C2623" s="73"/>
      <c r="D2623" s="74"/>
      <c r="E2623" s="74"/>
      <c r="F2623" s="58"/>
    </row>
    <row r="2624" spans="3:6" x14ac:dyDescent="0.3">
      <c r="C2624" s="73"/>
      <c r="D2624" s="74"/>
      <c r="E2624" s="74"/>
      <c r="F2624" s="58"/>
    </row>
    <row r="2625" spans="3:6" x14ac:dyDescent="0.3">
      <c r="C2625" s="73"/>
      <c r="D2625" s="74"/>
      <c r="E2625" s="74"/>
      <c r="F2625" s="58"/>
    </row>
    <row r="2626" spans="3:6" x14ac:dyDescent="0.3">
      <c r="C2626" s="73"/>
      <c r="D2626" s="74"/>
      <c r="E2626" s="74"/>
      <c r="F2626" s="58"/>
    </row>
    <row r="2627" spans="3:6" ht="15" thickBot="1" x14ac:dyDescent="0.35">
      <c r="C2627" s="75"/>
      <c r="D2627" s="76"/>
      <c r="E2627" s="76"/>
      <c r="F2627" s="59"/>
    </row>
  </sheetData>
  <mergeCells count="3">
    <mergeCell ref="C1426:F1426"/>
    <mergeCell ref="C1414:G1414"/>
    <mergeCell ref="C1001:F1001"/>
  </mergeCells>
  <pageMargins left="0.7" right="0.7" top="0.75" bottom="0.75" header="0.3" footer="0.3"/>
  <pageSetup orientation="portrait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168"/>
  <sheetViews>
    <sheetView workbookViewId="0"/>
  </sheetViews>
  <sheetFormatPr defaultColWidth="30.77734375" defaultRowHeight="14.4" x14ac:dyDescent="0.3"/>
  <cols>
    <col min="1" max="16384" width="30.77734375" style="2"/>
  </cols>
  <sheetData>
    <row r="1" spans="1:16" x14ac:dyDescent="0.3">
      <c r="A1" s="4" t="s">
        <v>9</v>
      </c>
      <c r="B1" s="3">
        <v>1</v>
      </c>
      <c r="C1" s="3" t="s">
        <v>10</v>
      </c>
      <c r="D1" s="3">
        <v>1</v>
      </c>
      <c r="E1" s="3" t="s">
        <v>11</v>
      </c>
      <c r="F1" s="3">
        <v>6</v>
      </c>
      <c r="G1" s="3" t="s">
        <v>12</v>
      </c>
      <c r="H1" s="3">
        <v>2</v>
      </c>
      <c r="I1" s="3" t="s">
        <v>13</v>
      </c>
      <c r="J1" s="3">
        <v>1</v>
      </c>
      <c r="K1" s="3" t="s">
        <v>14</v>
      </c>
      <c r="L1" s="3">
        <f>IF(B4&gt;256,1,0)</f>
        <v>0</v>
      </c>
      <c r="M1" s="3" t="s">
        <v>15</v>
      </c>
      <c r="N1" s="3">
        <v>1</v>
      </c>
      <c r="O1" s="3" t="s">
        <v>16</v>
      </c>
      <c r="P1" s="3">
        <v>0</v>
      </c>
    </row>
    <row r="2" spans="1:16" x14ac:dyDescent="0.3">
      <c r="A2" s="4" t="s">
        <v>17</v>
      </c>
      <c r="B2" s="3" t="s">
        <v>332</v>
      </c>
    </row>
    <row r="3" spans="1:16" x14ac:dyDescent="0.3">
      <c r="A3" s="4" t="s">
        <v>18</v>
      </c>
      <c r="B3" s="3">
        <v>1</v>
      </c>
    </row>
    <row r="4" spans="1:16" x14ac:dyDescent="0.3">
      <c r="A4" s="4" t="s">
        <v>19</v>
      </c>
      <c r="B4" s="3">
        <v>4</v>
      </c>
    </row>
    <row r="17" spans="1:8" s="5" customFormat="1" x14ac:dyDescent="0.3">
      <c r="A17" s="5" t="s">
        <v>75</v>
      </c>
      <c r="C17" s="5" t="s">
        <v>70</v>
      </c>
      <c r="D17" s="5">
        <v>1</v>
      </c>
      <c r="E17" s="5" t="s">
        <v>71</v>
      </c>
      <c r="F17" s="5">
        <v>104</v>
      </c>
      <c r="G17" s="5" t="s">
        <v>76</v>
      </c>
      <c r="H17" s="5" t="s">
        <v>113</v>
      </c>
    </row>
    <row r="18" spans="1:8" s="5" customFormat="1" x14ac:dyDescent="0.3"/>
    <row r="19" spans="1:8" s="5" customFormat="1" x14ac:dyDescent="0.3"/>
    <row r="20" spans="1:8" s="5" customFormat="1" x14ac:dyDescent="0.3"/>
    <row r="21" spans="1:8" s="5" customFormat="1" x14ac:dyDescent="0.3"/>
    <row r="22" spans="1:8" s="5" customFormat="1" x14ac:dyDescent="0.3"/>
    <row r="23" spans="1:8" s="5" customFormat="1" x14ac:dyDescent="0.3"/>
    <row r="24" spans="1:8" s="5" customFormat="1" x14ac:dyDescent="0.3"/>
    <row r="25" spans="1:8" s="5" customFormat="1" x14ac:dyDescent="0.3"/>
    <row r="26" spans="1:8" s="5" customFormat="1" x14ac:dyDescent="0.3"/>
    <row r="27" spans="1:8" s="5" customFormat="1" x14ac:dyDescent="0.3"/>
    <row r="28" spans="1:8" s="5" customFormat="1" x14ac:dyDescent="0.3"/>
    <row r="29" spans="1:8" s="5" customFormat="1" x14ac:dyDescent="0.3"/>
    <row r="30" spans="1:8" s="5" customFormat="1" x14ac:dyDescent="0.3"/>
    <row r="31" spans="1:8" s="5" customFormat="1" x14ac:dyDescent="0.3"/>
    <row r="32" spans="1:8" s="5" customFormat="1" x14ac:dyDescent="0.3"/>
    <row r="33" s="5" customFormat="1" x14ac:dyDescent="0.3"/>
    <row r="34" s="5" customFormat="1" x14ac:dyDescent="0.3"/>
    <row r="35" s="5" customFormat="1" x14ac:dyDescent="0.3"/>
    <row r="36" s="5" customFormat="1" x14ac:dyDescent="0.3"/>
    <row r="37" s="5" customFormat="1" x14ac:dyDescent="0.3"/>
    <row r="38" s="5" customFormat="1" x14ac:dyDescent="0.3"/>
    <row r="39" s="5" customFormat="1" x14ac:dyDescent="0.3"/>
    <row r="40" s="5" customFormat="1" x14ac:dyDescent="0.3"/>
    <row r="41" s="5" customFormat="1" x14ac:dyDescent="0.3"/>
    <row r="42" s="5" customFormat="1" x14ac:dyDescent="0.3"/>
    <row r="43" s="5" customFormat="1" x14ac:dyDescent="0.3"/>
    <row r="44" s="5" customFormat="1" x14ac:dyDescent="0.3"/>
    <row r="45" s="5" customFormat="1" x14ac:dyDescent="0.3"/>
    <row r="46" s="5" customFormat="1" x14ac:dyDescent="0.3"/>
    <row r="47" s="5" customFormat="1" x14ac:dyDescent="0.3"/>
    <row r="48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pans="1:9" s="5" customFormat="1" x14ac:dyDescent="0.3"/>
    <row r="114" spans="1:9" s="5" customFormat="1" x14ac:dyDescent="0.3"/>
    <row r="115" spans="1:9" s="5" customFormat="1" x14ac:dyDescent="0.3"/>
    <row r="116" spans="1:9" s="5" customFormat="1" x14ac:dyDescent="0.3"/>
    <row r="117" spans="1:9" s="5" customFormat="1" x14ac:dyDescent="0.3"/>
    <row r="118" spans="1:9" s="5" customFormat="1" x14ac:dyDescent="0.3"/>
    <row r="119" spans="1:9" s="5" customFormat="1" x14ac:dyDescent="0.3"/>
    <row r="120" spans="1:9" s="5" customFormat="1" ht="15" thickBot="1" x14ac:dyDescent="0.35"/>
    <row r="121" spans="1:9" s="6" customFormat="1" ht="15" thickTop="1" x14ac:dyDescent="0.3">
      <c r="A121" s="10" t="s">
        <v>44</v>
      </c>
      <c r="B121" s="11" t="s">
        <v>45</v>
      </c>
      <c r="C121" s="11" t="s">
        <v>334</v>
      </c>
      <c r="D121" s="11" t="s">
        <v>46</v>
      </c>
      <c r="E121" s="11" t="str">
        <f>Independent!$H$2</f>
        <v>Tag Used</v>
      </c>
      <c r="F121" s="11" t="s">
        <v>47</v>
      </c>
      <c r="G121" s="11">
        <v>1</v>
      </c>
      <c r="H121" s="11" t="s">
        <v>48</v>
      </c>
      <c r="I121" s="11">
        <v>6</v>
      </c>
    </row>
    <row r="128" spans="1:9" s="5" customFormat="1" x14ac:dyDescent="0.3"/>
    <row r="129" spans="1:9" s="5" customFormat="1" x14ac:dyDescent="0.3"/>
    <row r="130" spans="1:9" s="5" customFormat="1" x14ac:dyDescent="0.3"/>
    <row r="131" spans="1:9" s="5" customFormat="1" x14ac:dyDescent="0.3"/>
    <row r="132" spans="1:9" s="12" customFormat="1" x14ac:dyDescent="0.3"/>
    <row r="133" spans="1:9" x14ac:dyDescent="0.3">
      <c r="A133" s="4" t="s">
        <v>53</v>
      </c>
      <c r="B133" s="3" t="s">
        <v>45</v>
      </c>
      <c r="C133" s="3" t="s">
        <v>337</v>
      </c>
      <c r="D133" s="3" t="s">
        <v>46</v>
      </c>
      <c r="E133" s="3" t="str">
        <f>Independent!$I$2</f>
        <v>Prediction</v>
      </c>
      <c r="F133" s="3" t="s">
        <v>47</v>
      </c>
      <c r="G133" s="3">
        <v>2</v>
      </c>
      <c r="H133" s="3" t="s">
        <v>48</v>
      </c>
      <c r="I133" s="3">
        <v>7</v>
      </c>
    </row>
    <row r="140" spans="1:9" s="5" customFormat="1" x14ac:dyDescent="0.3"/>
    <row r="141" spans="1:9" s="5" customFormat="1" x14ac:dyDescent="0.3"/>
    <row r="142" spans="1:9" s="5" customFormat="1" x14ac:dyDescent="0.3"/>
    <row r="143" spans="1:9" s="5" customFormat="1" x14ac:dyDescent="0.3"/>
    <row r="144" spans="1:9" s="12" customFormat="1" x14ac:dyDescent="0.3"/>
    <row r="145" spans="1:9" x14ac:dyDescent="0.3">
      <c r="A145" s="4" t="s">
        <v>58</v>
      </c>
      <c r="B145" s="3" t="s">
        <v>45</v>
      </c>
      <c r="C145" s="3" t="s">
        <v>340</v>
      </c>
      <c r="D145" s="3" t="s">
        <v>46</v>
      </c>
      <c r="E145" s="3" t="str">
        <f>Independent!$J$2</f>
        <v>Good/Bad</v>
      </c>
      <c r="F145" s="3" t="s">
        <v>47</v>
      </c>
      <c r="G145" s="3">
        <v>3</v>
      </c>
      <c r="H145" s="3" t="s">
        <v>48</v>
      </c>
      <c r="I145" s="3">
        <v>12</v>
      </c>
    </row>
    <row r="152" spans="1:9" s="5" customFormat="1" x14ac:dyDescent="0.3"/>
    <row r="153" spans="1:9" s="5" customFormat="1" x14ac:dyDescent="0.3"/>
    <row r="154" spans="1:9" s="5" customFormat="1" x14ac:dyDescent="0.3"/>
    <row r="155" spans="1:9" s="5" customFormat="1" x14ac:dyDescent="0.3"/>
    <row r="156" spans="1:9" s="12" customFormat="1" x14ac:dyDescent="0.3"/>
    <row r="157" spans="1:9" x14ac:dyDescent="0.3">
      <c r="A157" s="4" t="s">
        <v>63</v>
      </c>
      <c r="B157" s="3" t="s">
        <v>45</v>
      </c>
      <c r="C157" s="3" t="s">
        <v>343</v>
      </c>
      <c r="D157" s="3" t="s">
        <v>46</v>
      </c>
      <c r="E157" s="3" t="str">
        <f>Independent!$K$2</f>
        <v>Residual</v>
      </c>
      <c r="F157" s="3" t="s">
        <v>47</v>
      </c>
      <c r="G157" s="3">
        <v>4</v>
      </c>
      <c r="H157" s="3" t="s">
        <v>48</v>
      </c>
      <c r="I157" s="3">
        <v>11</v>
      </c>
    </row>
    <row r="164" s="5" customFormat="1" x14ac:dyDescent="0.3"/>
    <row r="165" s="5" customFormat="1" x14ac:dyDescent="0.3"/>
    <row r="166" s="5" customFormat="1" x14ac:dyDescent="0.3"/>
    <row r="167" s="5" customFormat="1" x14ac:dyDescent="0.3"/>
    <row r="168" s="12" customFormat="1" x14ac:dyDescent="0.3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23"/>
  <sheetViews>
    <sheetView workbookViewId="0"/>
  </sheetViews>
  <sheetFormatPr defaultColWidth="30.77734375" defaultRowHeight="14.4" x14ac:dyDescent="0.3"/>
  <cols>
    <col min="1" max="16384" width="30.77734375" style="2"/>
  </cols>
  <sheetData>
    <row r="1" spans="1:20" x14ac:dyDescent="0.3">
      <c r="A1" s="4" t="s">
        <v>20</v>
      </c>
      <c r="B1" s="3" t="s">
        <v>333</v>
      </c>
      <c r="C1" s="2" t="s">
        <v>31</v>
      </c>
      <c r="E1" s="2" t="s">
        <v>32</v>
      </c>
      <c r="G1" s="2" t="s">
        <v>33</v>
      </c>
      <c r="I1" s="2" t="s">
        <v>34</v>
      </c>
      <c r="J1" s="2">
        <v>1</v>
      </c>
      <c r="K1" s="2" t="s">
        <v>35</v>
      </c>
      <c r="L1" s="2">
        <v>0</v>
      </c>
      <c r="M1" s="2" t="s">
        <v>36</v>
      </c>
      <c r="N1" s="2">
        <v>0</v>
      </c>
      <c r="O1" s="2" t="s">
        <v>37</v>
      </c>
      <c r="P1" s="2">
        <v>1</v>
      </c>
      <c r="Q1" s="2" t="s">
        <v>38</v>
      </c>
      <c r="R1" s="2">
        <v>0</v>
      </c>
      <c r="S1" s="2" t="s">
        <v>39</v>
      </c>
      <c r="T1" s="2">
        <v>0</v>
      </c>
    </row>
    <row r="2" spans="1:20" x14ac:dyDescent="0.3">
      <c r="A2" s="4" t="s">
        <v>17</v>
      </c>
      <c r="B2" s="3" t="s">
        <v>332</v>
      </c>
    </row>
    <row r="3" spans="1:20" x14ac:dyDescent="0.3">
      <c r="A3" s="4" t="s">
        <v>21</v>
      </c>
      <c r="B3" s="3" t="b">
        <f>IF(B10&gt;256,"TripUpST110AndEarlier",TRUE)</f>
        <v>1</v>
      </c>
    </row>
    <row r="4" spans="1:20" x14ac:dyDescent="0.3">
      <c r="A4" s="4" t="s">
        <v>22</v>
      </c>
      <c r="B4" s="3" t="s">
        <v>40</v>
      </c>
    </row>
    <row r="5" spans="1:20" x14ac:dyDescent="0.3">
      <c r="A5" s="4" t="s">
        <v>23</v>
      </c>
      <c r="B5" s="3" t="b">
        <v>1</v>
      </c>
    </row>
    <row r="6" spans="1:20" x14ac:dyDescent="0.3">
      <c r="A6" s="4" t="s">
        <v>24</v>
      </c>
      <c r="B6" s="3" t="b">
        <v>1</v>
      </c>
    </row>
    <row r="7" spans="1:20" s="3" customFormat="1" x14ac:dyDescent="0.3">
      <c r="A7" s="4" t="s">
        <v>25</v>
      </c>
      <c r="B7" s="3" t="e">
        <f>Independent!$H$2:$K$413</f>
        <v>#VALUE!</v>
      </c>
    </row>
    <row r="8" spans="1:20" x14ac:dyDescent="0.3">
      <c r="A8" s="4" t="s">
        <v>26</v>
      </c>
      <c r="B8" s="3">
        <v>1</v>
      </c>
      <c r="C8" s="2" t="s">
        <v>29</v>
      </c>
      <c r="D8" s="2" t="s">
        <v>30</v>
      </c>
    </row>
    <row r="9" spans="1:20" x14ac:dyDescent="0.3">
      <c r="A9" s="4" t="s">
        <v>27</v>
      </c>
      <c r="B9" s="3"/>
    </row>
    <row r="10" spans="1:20" x14ac:dyDescent="0.3">
      <c r="A10" s="4" t="s">
        <v>28</v>
      </c>
      <c r="B10" s="3">
        <v>4</v>
      </c>
    </row>
    <row r="12" spans="1:20" x14ac:dyDescent="0.3">
      <c r="A12" s="4" t="s">
        <v>41</v>
      </c>
      <c r="B12" s="3" t="s">
        <v>335</v>
      </c>
      <c r="C12" s="3"/>
      <c r="D12" s="3" t="s">
        <v>336</v>
      </c>
      <c r="E12" s="3" t="b">
        <v>1</v>
      </c>
      <c r="F12" s="3">
        <v>0</v>
      </c>
      <c r="G12" s="3">
        <v>4</v>
      </c>
    </row>
    <row r="13" spans="1:20" s="3" customFormat="1" x14ac:dyDescent="0.3">
      <c r="A13" s="4" t="s">
        <v>42</v>
      </c>
      <c r="B13" s="3" t="str">
        <f>Independent!$H$2:$H$413</f>
        <v>test</v>
      </c>
    </row>
    <row r="14" spans="1:20" s="9" customFormat="1" x14ac:dyDescent="0.3">
      <c r="A14" s="8" t="s">
        <v>43</v>
      </c>
    </row>
    <row r="15" spans="1:20" x14ac:dyDescent="0.3">
      <c r="A15" s="4" t="s">
        <v>50</v>
      </c>
      <c r="B15" s="3" t="s">
        <v>338</v>
      </c>
      <c r="C15" s="3"/>
      <c r="D15" s="3" t="s">
        <v>339</v>
      </c>
      <c r="E15" s="3" t="b">
        <v>1</v>
      </c>
      <c r="F15" s="3">
        <v>0</v>
      </c>
      <c r="G15" s="3">
        <v>4</v>
      </c>
    </row>
    <row r="16" spans="1:20" s="3" customFormat="1" x14ac:dyDescent="0.3">
      <c r="A16" s="4" t="s">
        <v>51</v>
      </c>
      <c r="B16" s="3">
        <f>Independent!$I$2:$I$413</f>
        <v>4.7123688223651072</v>
      </c>
    </row>
    <row r="17" spans="1:7" s="9" customFormat="1" x14ac:dyDescent="0.3">
      <c r="A17" s="8" t="s">
        <v>52</v>
      </c>
    </row>
    <row r="18" spans="1:7" x14ac:dyDescent="0.3">
      <c r="A18" s="4" t="s">
        <v>55</v>
      </c>
      <c r="B18" s="3" t="s">
        <v>341</v>
      </c>
      <c r="C18" s="3"/>
      <c r="D18" s="3" t="s">
        <v>342</v>
      </c>
      <c r="E18" s="3" t="b">
        <v>1</v>
      </c>
      <c r="F18" s="3">
        <v>0</v>
      </c>
      <c r="G18" s="3">
        <v>4</v>
      </c>
    </row>
    <row r="19" spans="1:7" s="3" customFormat="1" x14ac:dyDescent="0.3">
      <c r="A19" s="4" t="s">
        <v>56</v>
      </c>
      <c r="B19" s="3" t="str">
        <f>Independent!$J$2:$J$413</f>
        <v>Good</v>
      </c>
    </row>
    <row r="20" spans="1:7" s="9" customFormat="1" x14ac:dyDescent="0.3">
      <c r="A20" s="8" t="s">
        <v>57</v>
      </c>
    </row>
    <row r="21" spans="1:7" x14ac:dyDescent="0.3">
      <c r="A21" s="4" t="s">
        <v>60</v>
      </c>
      <c r="B21" s="3" t="s">
        <v>344</v>
      </c>
      <c r="C21" s="3"/>
      <c r="D21" s="3" t="s">
        <v>345</v>
      </c>
      <c r="E21" s="3" t="b">
        <v>1</v>
      </c>
      <c r="F21" s="3">
        <v>0</v>
      </c>
      <c r="G21" s="3">
        <v>4</v>
      </c>
    </row>
    <row r="22" spans="1:7" s="3" customFormat="1" x14ac:dyDescent="0.3">
      <c r="A22" s="4" t="s">
        <v>61</v>
      </c>
      <c r="B22" s="3">
        <f>Independent!$K$2:$K$413</f>
        <v>0.69214252450769287</v>
      </c>
    </row>
    <row r="23" spans="1:7" s="9" customFormat="1" x14ac:dyDescent="0.3">
      <c r="A23" s="8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8"/>
  <sheetViews>
    <sheetView tabSelected="1" workbookViewId="0">
      <selection activeCell="F9" sqref="F9"/>
    </sheetView>
  </sheetViews>
  <sheetFormatPr defaultRowHeight="15.6" x14ac:dyDescent="0.3"/>
  <cols>
    <col min="1" max="1" width="14" style="30" customWidth="1"/>
    <col min="2" max="2" width="15.33203125" style="30" customWidth="1"/>
    <col min="3" max="3" width="8.88671875" style="30" customWidth="1"/>
    <col min="4" max="4" width="11.109375" style="30" customWidth="1"/>
    <col min="5" max="5" width="14.77734375" style="30" customWidth="1"/>
    <col min="6" max="6" width="5.77734375" customWidth="1"/>
    <col min="7" max="7" width="8.44140625" bestFit="1" customWidth="1"/>
    <col min="8" max="8" width="9.21875" bestFit="1" customWidth="1"/>
    <col min="9" max="9" width="5.77734375" style="30" customWidth="1"/>
    <col min="10" max="10" width="9.33203125" style="30" bestFit="1" customWidth="1"/>
    <col min="11" max="11" width="10.109375" style="30" bestFit="1" customWidth="1"/>
    <col min="12" max="16384" width="8.88671875" style="30"/>
  </cols>
  <sheetData>
    <row r="1" spans="1:11" x14ac:dyDescent="0.3">
      <c r="A1" s="30">
        <v>5.7</v>
      </c>
      <c r="B1" s="30">
        <v>15</v>
      </c>
      <c r="C1" s="30">
        <v>5.2</v>
      </c>
      <c r="E1" s="30" t="s">
        <v>94</v>
      </c>
    </row>
    <row r="2" spans="1:11" ht="16.2" thickBot="1" x14ac:dyDescent="0.35">
      <c r="A2" s="30">
        <v>8.6</v>
      </c>
      <c r="B2" s="30">
        <v>40</v>
      </c>
      <c r="C2" s="30">
        <v>7.4</v>
      </c>
      <c r="E2" s="30" t="s">
        <v>95</v>
      </c>
      <c r="G2" s="131" t="s">
        <v>320</v>
      </c>
      <c r="H2" s="131"/>
      <c r="J2" s="130" t="s">
        <v>86</v>
      </c>
      <c r="K2" s="130"/>
    </row>
    <row r="3" spans="1:11" ht="16.2" thickTop="1" x14ac:dyDescent="0.3">
      <c r="A3" s="32" t="s">
        <v>5</v>
      </c>
      <c r="B3" s="33" t="s">
        <v>6</v>
      </c>
      <c r="C3" s="34" t="s">
        <v>0</v>
      </c>
      <c r="D3" s="33" t="s">
        <v>7</v>
      </c>
      <c r="E3" s="104" t="s">
        <v>8</v>
      </c>
      <c r="G3" s="108" t="s">
        <v>77</v>
      </c>
      <c r="H3" s="112" t="s">
        <v>78</v>
      </c>
      <c r="J3" s="38" t="s">
        <v>77</v>
      </c>
      <c r="K3" s="51" t="s">
        <v>78</v>
      </c>
    </row>
    <row r="4" spans="1:11" x14ac:dyDescent="0.3">
      <c r="A4" s="123">
        <v>6.64</v>
      </c>
      <c r="B4" s="35">
        <v>28</v>
      </c>
      <c r="C4" s="126">
        <v>5.9</v>
      </c>
      <c r="D4" s="36">
        <v>0</v>
      </c>
      <c r="E4" s="105">
        <f>_xll.NetOutputPrediction(NTLP_VP2C3077C91421A448, "DG86FA3C6", "VP2C3077C91421A448", Predict!$A$3:$E$3, A4:E4)</f>
        <v>4.0674950204356684</v>
      </c>
      <c r="G4" s="109" t="s">
        <v>93</v>
      </c>
      <c r="H4" s="113">
        <f>_xll.NetOutputPrediction(NTLP_VP2C2EEA338FF9D5, "DG5D032B0", "VP2C2EEA338FF9D5", Predict!$A$3:$E$3, A4:E4)</f>
        <v>4.0674950204356684</v>
      </c>
      <c r="J4" s="39" t="s">
        <v>93</v>
      </c>
      <c r="K4" s="50"/>
    </row>
    <row r="5" spans="1:11" x14ac:dyDescent="0.3">
      <c r="A5" s="124">
        <f>A4</f>
        <v>6.64</v>
      </c>
      <c r="B5" s="36">
        <f t="shared" ref="B5:C5" si="0">B4</f>
        <v>28</v>
      </c>
      <c r="C5" s="127">
        <f t="shared" si="0"/>
        <v>5.9</v>
      </c>
      <c r="D5" s="36">
        <f>$D$24*(1/20)</f>
        <v>2.3450000000000002</v>
      </c>
      <c r="E5" s="106">
        <f>_xll.NetOutputPrediction(NTLP_VP2C3077C91421A448, "DG86FA3C6", "VP2C3077C91421A448", Predict!$A$3:$E$3, A5:E5)</f>
        <v>4.2339458762888693</v>
      </c>
      <c r="G5" s="110" t="s">
        <v>93</v>
      </c>
      <c r="H5" s="114">
        <f>_xll.NetOutputPrediction(NTLP_VP2C2EEA338FF9D5, "DG5D032B0", "VP2C2EEA338FF9D5", Predict!$A$3:$E$3, A5:E5)</f>
        <v>4.2339458762888693</v>
      </c>
      <c r="J5" s="40" t="s">
        <v>93</v>
      </c>
      <c r="K5" s="48"/>
    </row>
    <row r="6" spans="1:11" x14ac:dyDescent="0.3">
      <c r="A6" s="124">
        <f t="shared" ref="A6:A24" si="1">A5</f>
        <v>6.64</v>
      </c>
      <c r="B6" s="36">
        <f t="shared" ref="B6:B24" si="2">B5</f>
        <v>28</v>
      </c>
      <c r="C6" s="127">
        <f t="shared" ref="C6:C24" si="3">C5</f>
        <v>5.9</v>
      </c>
      <c r="D6" s="36">
        <f>$D$24*(2/20)</f>
        <v>4.6900000000000004</v>
      </c>
      <c r="E6" s="106">
        <f>_xll.NetOutputPrediction(NTLP_VP2C3077C91421A448, "DG86FA3C6", "VP2C3077C91421A448", Predict!$A$3:$E$3, A6:E6)</f>
        <v>4.7600473668781316</v>
      </c>
      <c r="G6" s="110" t="s">
        <v>93</v>
      </c>
      <c r="H6" s="114">
        <f>_xll.NetOutputPrediction(NTLP_VP2C2EEA338FF9D5, "DG5D032B0", "VP2C2EEA338FF9D5", Predict!$A$3:$E$3, A6:E6)</f>
        <v>4.7600473668781316</v>
      </c>
      <c r="J6" s="40" t="s">
        <v>93</v>
      </c>
      <c r="K6" s="48"/>
    </row>
    <row r="7" spans="1:11" x14ac:dyDescent="0.3">
      <c r="A7" s="124">
        <f t="shared" si="1"/>
        <v>6.64</v>
      </c>
      <c r="B7" s="36">
        <f t="shared" si="2"/>
        <v>28</v>
      </c>
      <c r="C7" s="127">
        <f t="shared" si="3"/>
        <v>5.9</v>
      </c>
      <c r="D7" s="36">
        <f>$D$24*(3/20)</f>
        <v>7.0349999999999993</v>
      </c>
      <c r="E7" s="106">
        <f>_xll.NetOutputPrediction(NTLP_VP2C3077C91421A448, "DG86FA3C6", "VP2C3077C91421A448", Predict!$A$3:$E$3, A7:E7)</f>
        <v>5.9148075699028659</v>
      </c>
      <c r="G7" s="110" t="s">
        <v>93</v>
      </c>
      <c r="H7" s="114">
        <f>_xll.NetOutputPrediction(NTLP_VP2C2EEA338FF9D5, "DG5D032B0", "VP2C2EEA338FF9D5", Predict!$A$3:$E$3, A7:E7)</f>
        <v>5.9148075699028659</v>
      </c>
      <c r="J7" s="40" t="s">
        <v>93</v>
      </c>
      <c r="K7" s="48"/>
    </row>
    <row r="8" spans="1:11" x14ac:dyDescent="0.3">
      <c r="A8" s="124">
        <f t="shared" si="1"/>
        <v>6.64</v>
      </c>
      <c r="B8" s="36">
        <f t="shared" si="2"/>
        <v>28</v>
      </c>
      <c r="C8" s="127">
        <f t="shared" si="3"/>
        <v>5.9</v>
      </c>
      <c r="D8" s="36">
        <f>$D$24*(4/20)</f>
        <v>9.3800000000000008</v>
      </c>
      <c r="E8" s="106">
        <f>_xll.NetOutputPrediction(NTLP_VP2C3077C91421A448, "DG86FA3C6", "VP2C3077C91421A448", Predict!$A$3:$E$3, A8:E8)</f>
        <v>7.4059429156228713</v>
      </c>
      <c r="G8" s="110" t="s">
        <v>93</v>
      </c>
      <c r="H8" s="114">
        <f>_xll.NetOutputPrediction(NTLP_VP2C2EEA338FF9D5, "DG5D032B0", "VP2C2EEA338FF9D5", Predict!$A$3:$E$3, A8:E8)</f>
        <v>7.4059429156228713</v>
      </c>
      <c r="J8" s="40" t="s">
        <v>93</v>
      </c>
      <c r="K8" s="48"/>
    </row>
    <row r="9" spans="1:11" x14ac:dyDescent="0.3">
      <c r="A9" s="124">
        <f t="shared" si="1"/>
        <v>6.64</v>
      </c>
      <c r="B9" s="36">
        <f t="shared" si="2"/>
        <v>28</v>
      </c>
      <c r="C9" s="127">
        <f t="shared" si="3"/>
        <v>5.9</v>
      </c>
      <c r="D9" s="36">
        <f>$D$24*(5/20)</f>
        <v>11.725</v>
      </c>
      <c r="E9" s="106">
        <f>_xll.NetOutputPrediction(NTLP_VP2C3077C91421A448, "DG86FA3C6", "VP2C3077C91421A448", Predict!$A$3:$E$3, A9:E9)</f>
        <v>8.5466572527896609</v>
      </c>
      <c r="G9" s="110" t="s">
        <v>93</v>
      </c>
      <c r="H9" s="114">
        <f>_xll.NetOutputPrediction(NTLP_VP2C2EEA338FF9D5, "DG5D032B0", "VP2C2EEA338FF9D5", Predict!$A$3:$E$3, A9:E9)</f>
        <v>8.5466572527896609</v>
      </c>
      <c r="J9" s="40" t="s">
        <v>93</v>
      </c>
      <c r="K9" s="48"/>
    </row>
    <row r="10" spans="1:11" x14ac:dyDescent="0.3">
      <c r="A10" s="124">
        <f t="shared" si="1"/>
        <v>6.64</v>
      </c>
      <c r="B10" s="36">
        <f t="shared" si="2"/>
        <v>28</v>
      </c>
      <c r="C10" s="127">
        <f t="shared" si="3"/>
        <v>5.9</v>
      </c>
      <c r="D10" s="36">
        <f>$D$24*(6/20)</f>
        <v>14.069999999999999</v>
      </c>
      <c r="E10" s="106">
        <f>_xll.NetOutputPrediction(NTLP_VP2C3077C91421A448, "DG86FA3C6", "VP2C3077C91421A448", Predict!$A$3:$E$3, A10:E10)</f>
        <v>9.1877437765612129</v>
      </c>
      <c r="G10" s="110" t="s">
        <v>93</v>
      </c>
      <c r="H10" s="114">
        <f>_xll.NetOutputPrediction(NTLP_VP2C2EEA338FF9D5, "DG5D032B0", "VP2C2EEA338FF9D5", Predict!$A$3:$E$3, A10:E10)</f>
        <v>9.1877437765612129</v>
      </c>
      <c r="J10" s="40" t="s">
        <v>93</v>
      </c>
      <c r="K10" s="48"/>
    </row>
    <row r="11" spans="1:11" x14ac:dyDescent="0.3">
      <c r="A11" s="124">
        <f t="shared" si="1"/>
        <v>6.64</v>
      </c>
      <c r="B11" s="36">
        <f t="shared" si="2"/>
        <v>28</v>
      </c>
      <c r="C11" s="127">
        <f t="shared" si="3"/>
        <v>5.9</v>
      </c>
      <c r="D11" s="36">
        <f>$D$24*(7/20)</f>
        <v>16.414999999999999</v>
      </c>
      <c r="E11" s="106">
        <f>_xll.NetOutputPrediction(NTLP_VP2C3077C91421A448, "DG86FA3C6", "VP2C3077C91421A448", Predict!$A$3:$E$3, A11:E11)</f>
        <v>9.5265192943090646</v>
      </c>
      <c r="G11" s="110" t="s">
        <v>93</v>
      </c>
      <c r="H11" s="114">
        <f>_xll.NetOutputPrediction(NTLP_VP2C2EEA338FF9D5, "DG5D032B0", "VP2C2EEA338FF9D5", Predict!$A$3:$E$3, A11:E11)</f>
        <v>9.5265192943090646</v>
      </c>
      <c r="J11" s="40" t="s">
        <v>93</v>
      </c>
      <c r="K11" s="48"/>
    </row>
    <row r="12" spans="1:11" x14ac:dyDescent="0.3">
      <c r="A12" s="124">
        <f t="shared" si="1"/>
        <v>6.64</v>
      </c>
      <c r="B12" s="36">
        <f t="shared" si="2"/>
        <v>28</v>
      </c>
      <c r="C12" s="127">
        <f t="shared" si="3"/>
        <v>5.9</v>
      </c>
      <c r="D12" s="36">
        <f>$D$24*(8/20)</f>
        <v>18.760000000000002</v>
      </c>
      <c r="E12" s="106">
        <f>_xll.NetOutputPrediction(NTLP_VP2C3077C91421A448, "DG86FA3C6", "VP2C3077C91421A448", Predict!$A$3:$E$3, A12:E12)</f>
        <v>9.7225102562707679</v>
      </c>
      <c r="G12" s="110" t="s">
        <v>93</v>
      </c>
      <c r="H12" s="114">
        <f>_xll.NetOutputPrediction(NTLP_VP2C2EEA338FF9D5, "DG5D032B0", "VP2C2EEA338FF9D5", Predict!$A$3:$E$3, A12:E12)</f>
        <v>9.7225102562707679</v>
      </c>
      <c r="J12" s="40" t="s">
        <v>93</v>
      </c>
      <c r="K12" s="48"/>
    </row>
    <row r="13" spans="1:11" x14ac:dyDescent="0.3">
      <c r="A13" s="124">
        <f t="shared" si="1"/>
        <v>6.64</v>
      </c>
      <c r="B13" s="36">
        <f t="shared" si="2"/>
        <v>28</v>
      </c>
      <c r="C13" s="127">
        <f t="shared" si="3"/>
        <v>5.9</v>
      </c>
      <c r="D13" s="36">
        <f>$D$24*(9/20)</f>
        <v>21.105</v>
      </c>
      <c r="E13" s="106">
        <f>_xll.NetOutputPrediction(NTLP_VP2C3077C91421A448, "DG86FA3C6", "VP2C3077C91421A448", Predict!$A$3:$E$3, A13:E13)</f>
        <v>9.8526116405231186</v>
      </c>
      <c r="G13" s="110" t="s">
        <v>93</v>
      </c>
      <c r="H13" s="114">
        <f>_xll.NetOutputPrediction(NTLP_VP2C2EEA338FF9D5, "DG5D032B0", "VP2C2EEA338FF9D5", Predict!$A$3:$E$3, A13:E13)</f>
        <v>9.8526116405231186</v>
      </c>
      <c r="J13" s="40" t="s">
        <v>93</v>
      </c>
      <c r="K13" s="48"/>
    </row>
    <row r="14" spans="1:11" x14ac:dyDescent="0.3">
      <c r="A14" s="124">
        <f t="shared" si="1"/>
        <v>6.64</v>
      </c>
      <c r="B14" s="36">
        <f t="shared" si="2"/>
        <v>28</v>
      </c>
      <c r="C14" s="127">
        <f t="shared" si="3"/>
        <v>5.9</v>
      </c>
      <c r="D14" s="36">
        <f>$D$24*(10/20)</f>
        <v>23.45</v>
      </c>
      <c r="E14" s="106">
        <f>_xll.NetOutputPrediction(NTLP_VP2C3077C91421A448, "DG86FA3C6", "VP2C3077C91421A448", Predict!$A$3:$E$3, A14:E14)</f>
        <v>9.9492739946331703</v>
      </c>
      <c r="G14" s="110" t="s">
        <v>93</v>
      </c>
      <c r="H14" s="114">
        <f>_xll.NetOutputPrediction(NTLP_VP2C2EEA338FF9D5, "DG5D032B0", "VP2C2EEA338FF9D5", Predict!$A$3:$E$3, A14:E14)</f>
        <v>9.9492739946331703</v>
      </c>
      <c r="J14" s="40" t="s">
        <v>93</v>
      </c>
      <c r="K14" s="48"/>
    </row>
    <row r="15" spans="1:11" x14ac:dyDescent="0.3">
      <c r="A15" s="124">
        <f t="shared" si="1"/>
        <v>6.64</v>
      </c>
      <c r="B15" s="36">
        <f t="shared" si="2"/>
        <v>28</v>
      </c>
      <c r="C15" s="127">
        <f t="shared" si="3"/>
        <v>5.9</v>
      </c>
      <c r="D15" s="36">
        <f>$D$24*(11/20)</f>
        <v>25.795000000000002</v>
      </c>
      <c r="E15" s="106">
        <f>_xll.NetOutputPrediction(NTLP_VP2C3077C91421A448, "DG86FA3C6", "VP2C3077C91421A448", Predict!$A$3:$E$3, A15:E15)</f>
        <v>10.025988145166426</v>
      </c>
      <c r="G15" s="110" t="s">
        <v>93</v>
      </c>
      <c r="H15" s="114">
        <f>_xll.NetOutputPrediction(NTLP_VP2C2EEA338FF9D5, "DG5D032B0", "VP2C2EEA338FF9D5", Predict!$A$3:$E$3, A15:E15)</f>
        <v>10.025988145166426</v>
      </c>
      <c r="J15" s="40" t="s">
        <v>93</v>
      </c>
      <c r="K15" s="48"/>
    </row>
    <row r="16" spans="1:11" x14ac:dyDescent="0.3">
      <c r="A16" s="124">
        <f t="shared" si="1"/>
        <v>6.64</v>
      </c>
      <c r="B16" s="36">
        <f t="shared" si="2"/>
        <v>28</v>
      </c>
      <c r="C16" s="127">
        <f t="shared" si="3"/>
        <v>5.9</v>
      </c>
      <c r="D16" s="36">
        <f>$D$24*(12/20)</f>
        <v>28.139999999999997</v>
      </c>
      <c r="E16" s="106">
        <f>_xll.NetOutputPrediction(NTLP_VP2C3077C91421A448, "DG86FA3C6", "VP2C3077C91421A448", Predict!$A$3:$E$3, A16:E16)</f>
        <v>10.088693453871695</v>
      </c>
      <c r="G16" s="110" t="s">
        <v>93</v>
      </c>
      <c r="H16" s="114">
        <f>_xll.NetOutputPrediction(NTLP_VP2C2EEA338FF9D5, "DG5D032B0", "VP2C2EEA338FF9D5", Predict!$A$3:$E$3, A16:E16)</f>
        <v>10.088693453871695</v>
      </c>
      <c r="J16" s="40" t="s">
        <v>93</v>
      </c>
      <c r="K16" s="48"/>
    </row>
    <row r="17" spans="1:12" x14ac:dyDescent="0.3">
      <c r="A17" s="124">
        <f t="shared" si="1"/>
        <v>6.64</v>
      </c>
      <c r="B17" s="36">
        <f t="shared" si="2"/>
        <v>28</v>
      </c>
      <c r="C17" s="127">
        <f t="shared" si="3"/>
        <v>5.9</v>
      </c>
      <c r="D17" s="36">
        <f>$D$24*(13/20)</f>
        <v>30.484999999999999</v>
      </c>
      <c r="E17" s="106">
        <f>_xll.NetOutputPrediction(NTLP_VP2C3077C91421A448, "DG86FA3C6", "VP2C3077C91421A448", Predict!$A$3:$E$3, A17:E17)</f>
        <v>10.140409589819869</v>
      </c>
      <c r="G17" s="110" t="s">
        <v>93</v>
      </c>
      <c r="H17" s="114">
        <f>_xll.NetOutputPrediction(NTLP_VP2C2EEA338FF9D5, "DG5D032B0", "VP2C2EEA338FF9D5", Predict!$A$3:$E$3, A17:E17)</f>
        <v>10.140409589819869</v>
      </c>
      <c r="J17" s="40" t="s">
        <v>93</v>
      </c>
      <c r="K17" s="48"/>
    </row>
    <row r="18" spans="1:12" x14ac:dyDescent="0.3">
      <c r="A18" s="124">
        <f t="shared" si="1"/>
        <v>6.64</v>
      </c>
      <c r="B18" s="36">
        <f t="shared" si="2"/>
        <v>28</v>
      </c>
      <c r="C18" s="127">
        <f t="shared" si="3"/>
        <v>5.9</v>
      </c>
      <c r="D18" s="36">
        <f>$D$24*(14/20)</f>
        <v>32.83</v>
      </c>
      <c r="E18" s="106">
        <f>_xll.NetOutputPrediction(NTLP_VP2C3077C91421A448, "DG86FA3C6", "VP2C3077C91421A448", Predict!$A$3:$E$3, A18:E18)</f>
        <v>10.183039300637702</v>
      </c>
      <c r="G18" s="110" t="s">
        <v>93</v>
      </c>
      <c r="H18" s="114">
        <f>_xll.NetOutputPrediction(NTLP_VP2C2EEA338FF9D5, "DG5D032B0", "VP2C2EEA338FF9D5", Predict!$A$3:$E$3, A18:E18)</f>
        <v>10.183039300637702</v>
      </c>
      <c r="J18" s="40" t="s">
        <v>93</v>
      </c>
      <c r="K18" s="48"/>
    </row>
    <row r="19" spans="1:12" x14ac:dyDescent="0.3">
      <c r="A19" s="124">
        <f t="shared" si="1"/>
        <v>6.64</v>
      </c>
      <c r="B19" s="36">
        <f t="shared" si="2"/>
        <v>28</v>
      </c>
      <c r="C19" s="127">
        <f t="shared" si="3"/>
        <v>5.9</v>
      </c>
      <c r="D19" s="36">
        <f>$D$24*(15/20)</f>
        <v>35.174999999999997</v>
      </c>
      <c r="E19" s="106">
        <f>_xll.NetOutputPrediction(NTLP_VP2C3077C91421A448, "DG86FA3C6", "VP2C3077C91421A448", Predict!$A$3:$E$3, A19:E19)</f>
        <v>10.218036237069631</v>
      </c>
      <c r="G19" s="110" t="s">
        <v>93</v>
      </c>
      <c r="H19" s="114">
        <f>_xll.NetOutputPrediction(NTLP_VP2C2EEA338FF9D5, "DG5D032B0", "VP2C2EEA338FF9D5", Predict!$A$3:$E$3, A19:E19)</f>
        <v>10.218036237069631</v>
      </c>
      <c r="J19" s="40" t="s">
        <v>93</v>
      </c>
      <c r="K19" s="48"/>
    </row>
    <row r="20" spans="1:12" x14ac:dyDescent="0.3">
      <c r="A20" s="124">
        <f t="shared" si="1"/>
        <v>6.64</v>
      </c>
      <c r="B20" s="36">
        <f t="shared" si="2"/>
        <v>28</v>
      </c>
      <c r="C20" s="127">
        <f t="shared" si="3"/>
        <v>5.9</v>
      </c>
      <c r="D20" s="36">
        <f>$D$24*(16/20)</f>
        <v>37.520000000000003</v>
      </c>
      <c r="E20" s="106">
        <f>_xll.NetOutputPrediction(NTLP_VP2C3077C91421A448, "DG86FA3C6", "VP2C3077C91421A448", Predict!$A$3:$E$3, A20:E20)</f>
        <v>10.24663225076851</v>
      </c>
      <c r="G20" s="110" t="s">
        <v>93</v>
      </c>
      <c r="H20" s="114">
        <f>_xll.NetOutputPrediction(NTLP_VP2C2EEA338FF9D5, "DG5D032B0", "VP2C2EEA338FF9D5", Predict!$A$3:$E$3, A20:E20)</f>
        <v>10.24663225076851</v>
      </c>
      <c r="J20" s="40" t="s">
        <v>93</v>
      </c>
      <c r="K20" s="48"/>
    </row>
    <row r="21" spans="1:12" x14ac:dyDescent="0.3">
      <c r="A21" s="124">
        <f t="shared" si="1"/>
        <v>6.64</v>
      </c>
      <c r="B21" s="36">
        <f t="shared" si="2"/>
        <v>28</v>
      </c>
      <c r="C21" s="127">
        <f t="shared" si="3"/>
        <v>5.9</v>
      </c>
      <c r="D21" s="36">
        <f>$D$24*(17/20)</f>
        <v>39.864999999999995</v>
      </c>
      <c r="E21" s="106">
        <f>_xll.NetOutputPrediction(NTLP_VP2C3077C91421A448, "DG86FA3C6", "VP2C3077C91421A448", Predict!$A$3:$E$3, A21:E21)</f>
        <v>10.269904422627652</v>
      </c>
      <c r="G21" s="110" t="s">
        <v>93</v>
      </c>
      <c r="H21" s="114">
        <f>_xll.NetOutputPrediction(NTLP_VP2C2EEA338FF9D5, "DG5D032B0", "VP2C2EEA338FF9D5", Predict!$A$3:$E$3, A21:E21)</f>
        <v>10.269904422627652</v>
      </c>
      <c r="J21" s="40" t="s">
        <v>93</v>
      </c>
      <c r="K21" s="48"/>
    </row>
    <row r="22" spans="1:12" x14ac:dyDescent="0.3">
      <c r="A22" s="124">
        <f t="shared" si="1"/>
        <v>6.64</v>
      </c>
      <c r="B22" s="36">
        <f t="shared" si="2"/>
        <v>28</v>
      </c>
      <c r="C22" s="127">
        <f t="shared" si="3"/>
        <v>5.9</v>
      </c>
      <c r="D22" s="36">
        <f>$D$24*(18/20)</f>
        <v>42.21</v>
      </c>
      <c r="E22" s="106">
        <f>_xll.NetOutputPrediction(NTLP_VP2C3077C91421A448, "DG86FA3C6", "VP2C3077C91421A448", Predict!$A$3:$E$3, A22:E22)</f>
        <v>10.288791513549693</v>
      </c>
      <c r="G22" s="110" t="s">
        <v>93</v>
      </c>
      <c r="H22" s="114">
        <f>_xll.NetOutputPrediction(NTLP_VP2C2EEA338FF9D5, "DG5D032B0", "VP2C2EEA338FF9D5", Predict!$A$3:$E$3, A22:E22)</f>
        <v>10.288791513549693</v>
      </c>
      <c r="J22" s="40" t="s">
        <v>93</v>
      </c>
      <c r="K22" s="48"/>
    </row>
    <row r="23" spans="1:12" x14ac:dyDescent="0.3">
      <c r="A23" s="124">
        <f t="shared" si="1"/>
        <v>6.64</v>
      </c>
      <c r="B23" s="36">
        <f t="shared" si="2"/>
        <v>28</v>
      </c>
      <c r="C23" s="127">
        <f t="shared" si="3"/>
        <v>5.9</v>
      </c>
      <c r="D23" s="36">
        <f>$D$24*(19/20)</f>
        <v>44.555</v>
      </c>
      <c r="E23" s="106">
        <f>_xll.NetOutputPrediction(NTLP_VP2C3077C91421A448, "DG86FA3C6", "VP2C3077C91421A448", Predict!$A$3:$E$3, A23:E23)</f>
        <v>10.304099736329668</v>
      </c>
      <c r="G23" s="110" t="s">
        <v>93</v>
      </c>
      <c r="H23" s="114">
        <f>_xll.NetOutputPrediction(NTLP_VP2C2EEA338FF9D5, "DG5D032B0", "VP2C2EEA338FF9D5", Predict!$A$3:$E$3, A23:E23)</f>
        <v>10.304099736329668</v>
      </c>
      <c r="J23" s="40" t="s">
        <v>93</v>
      </c>
      <c r="K23" s="48"/>
    </row>
    <row r="24" spans="1:12" ht="16.2" thickBot="1" x14ac:dyDescent="0.35">
      <c r="A24" s="125">
        <f t="shared" si="1"/>
        <v>6.64</v>
      </c>
      <c r="B24" s="37">
        <f t="shared" si="2"/>
        <v>28</v>
      </c>
      <c r="C24" s="128">
        <f t="shared" si="3"/>
        <v>5.9</v>
      </c>
      <c r="D24" s="37">
        <f>VLOOKUP(B4,K28:L38,2,TRUE)</f>
        <v>46.9</v>
      </c>
      <c r="E24" s="107">
        <f>_xll.NetOutputPrediction(NTLP_VP2C3077C91421A448, "DG86FA3C6", "VP2C3077C91421A448", Predict!$A$3:$E$3, A24:E24)</f>
        <v>10.316510052967985</v>
      </c>
      <c r="G24" s="111" t="s">
        <v>93</v>
      </c>
      <c r="H24" s="115">
        <f>_xll.NetOutputPrediction(NTLP_VP2C2EEA338FF9D5, "DG5D032B0", "VP2C2EEA338FF9D5", Predict!$A$3:$E$3, A24:E24)</f>
        <v>10.316510052967985</v>
      </c>
      <c r="J24" s="41" t="s">
        <v>93</v>
      </c>
      <c r="K24" s="49"/>
    </row>
    <row r="25" spans="1:12" ht="16.2" thickTop="1" x14ac:dyDescent="0.3"/>
    <row r="28" spans="1:12" x14ac:dyDescent="0.3">
      <c r="K28" s="1">
        <v>15</v>
      </c>
      <c r="L28" s="31">
        <v>217.5</v>
      </c>
    </row>
    <row r="29" spans="1:12" x14ac:dyDescent="0.3">
      <c r="K29" s="1">
        <v>17.5</v>
      </c>
      <c r="L29" s="31">
        <v>112.5</v>
      </c>
    </row>
    <row r="30" spans="1:12" x14ac:dyDescent="0.3">
      <c r="K30" s="1">
        <v>20</v>
      </c>
      <c r="L30" s="31">
        <v>99.4</v>
      </c>
    </row>
    <row r="31" spans="1:12" x14ac:dyDescent="0.3">
      <c r="K31" s="1">
        <v>22.5</v>
      </c>
      <c r="L31" s="31">
        <v>72.400000000000006</v>
      </c>
    </row>
    <row r="32" spans="1:12" x14ac:dyDescent="0.3">
      <c r="K32" s="1">
        <v>25</v>
      </c>
      <c r="L32" s="31">
        <v>65.900000000000006</v>
      </c>
    </row>
    <row r="33" spans="11:12" x14ac:dyDescent="0.3">
      <c r="K33" s="1">
        <v>27.5</v>
      </c>
      <c r="L33" s="31">
        <v>46.9</v>
      </c>
    </row>
    <row r="34" spans="11:12" x14ac:dyDescent="0.3">
      <c r="K34" s="1">
        <v>30</v>
      </c>
      <c r="L34" s="31">
        <v>48.5</v>
      </c>
    </row>
    <row r="35" spans="11:12" x14ac:dyDescent="0.3">
      <c r="K35" s="1">
        <v>32.5</v>
      </c>
      <c r="L35" s="31">
        <v>31.7</v>
      </c>
    </row>
    <row r="36" spans="11:12" x14ac:dyDescent="0.3">
      <c r="K36" s="1">
        <v>35</v>
      </c>
      <c r="L36" s="31">
        <v>32.5</v>
      </c>
    </row>
    <row r="37" spans="11:12" x14ac:dyDescent="0.3">
      <c r="K37" s="1">
        <v>37.5</v>
      </c>
      <c r="L37" s="31">
        <v>25.2</v>
      </c>
    </row>
    <row r="38" spans="11:12" x14ac:dyDescent="0.3">
      <c r="K38" s="1">
        <v>40</v>
      </c>
      <c r="L38" s="31">
        <v>24</v>
      </c>
    </row>
  </sheetData>
  <mergeCells count="2">
    <mergeCell ref="J2:K2"/>
    <mergeCell ref="G2:H2"/>
  </mergeCells>
  <printOptions horizontalCentered="1" verticalCentered="1" headings="1" gridLines="1"/>
  <pageMargins left="0.7" right="0.7" top="0.75" bottom="0.75" header="0.3" footer="0.3"/>
  <pageSetup scale="62" orientation="landscape" horizontalDpi="1200" verticalDpi="1200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A4BE-4FA9-44E8-8AD0-3DE73AC78FC1}">
  <dimension ref="A1:P144"/>
  <sheetViews>
    <sheetView workbookViewId="0"/>
  </sheetViews>
  <sheetFormatPr defaultColWidth="30.77734375" defaultRowHeight="14.4" x14ac:dyDescent="0.3"/>
  <cols>
    <col min="1" max="16384" width="30.77734375" style="2"/>
  </cols>
  <sheetData>
    <row r="1" spans="1:16" x14ac:dyDescent="0.3">
      <c r="A1" s="4" t="s">
        <v>9</v>
      </c>
      <c r="B1" s="3">
        <v>1</v>
      </c>
      <c r="C1" s="3" t="s">
        <v>10</v>
      </c>
      <c r="D1" s="3">
        <v>1</v>
      </c>
      <c r="E1" s="3" t="s">
        <v>11</v>
      </c>
      <c r="F1" s="3">
        <v>7</v>
      </c>
      <c r="G1" s="3" t="s">
        <v>12</v>
      </c>
      <c r="H1" s="3">
        <v>5</v>
      </c>
      <c r="I1" s="3" t="s">
        <v>13</v>
      </c>
      <c r="J1" s="3">
        <v>1</v>
      </c>
      <c r="K1" s="3" t="s">
        <v>14</v>
      </c>
      <c r="L1" s="3">
        <f>IF(B4&gt;256,1,0)</f>
        <v>0</v>
      </c>
      <c r="M1" s="3" t="s">
        <v>15</v>
      </c>
      <c r="N1" s="3">
        <v>1</v>
      </c>
      <c r="O1" s="3" t="s">
        <v>16</v>
      </c>
      <c r="P1" s="3">
        <v>0</v>
      </c>
    </row>
    <row r="2" spans="1:16" x14ac:dyDescent="0.3">
      <c r="A2" s="4" t="s">
        <v>17</v>
      </c>
      <c r="B2" s="3" t="s">
        <v>351</v>
      </c>
    </row>
    <row r="3" spans="1:16" x14ac:dyDescent="0.3">
      <c r="A3" s="4" t="s">
        <v>18</v>
      </c>
      <c r="B3" s="3">
        <v>1</v>
      </c>
    </row>
    <row r="4" spans="1:16" x14ac:dyDescent="0.3">
      <c r="A4" s="4" t="s">
        <v>19</v>
      </c>
      <c r="B4" s="3">
        <v>2</v>
      </c>
    </row>
    <row r="17" spans="1:8" s="5" customFormat="1" x14ac:dyDescent="0.3">
      <c r="A17" s="5" t="s">
        <v>75</v>
      </c>
      <c r="C17" s="5" t="s">
        <v>70</v>
      </c>
      <c r="D17" s="5">
        <v>1</v>
      </c>
      <c r="E17" s="5" t="s">
        <v>71</v>
      </c>
      <c r="F17" s="5">
        <v>104</v>
      </c>
      <c r="G17" s="5" t="s">
        <v>76</v>
      </c>
      <c r="H17" s="5" t="s">
        <v>125</v>
      </c>
    </row>
    <row r="18" spans="1:8" s="5" customFormat="1" x14ac:dyDescent="0.3"/>
    <row r="19" spans="1:8" s="5" customFormat="1" x14ac:dyDescent="0.3"/>
    <row r="20" spans="1:8" s="5" customFormat="1" x14ac:dyDescent="0.3"/>
    <row r="21" spans="1:8" s="5" customFormat="1" x14ac:dyDescent="0.3"/>
    <row r="22" spans="1:8" s="5" customFormat="1" x14ac:dyDescent="0.3"/>
    <row r="23" spans="1:8" s="5" customFormat="1" x14ac:dyDescent="0.3"/>
    <row r="24" spans="1:8" s="5" customFormat="1" x14ac:dyDescent="0.3"/>
    <row r="25" spans="1:8" s="5" customFormat="1" x14ac:dyDescent="0.3"/>
    <row r="26" spans="1:8" s="5" customFormat="1" x14ac:dyDescent="0.3"/>
    <row r="27" spans="1:8" s="5" customFormat="1" x14ac:dyDescent="0.3"/>
    <row r="28" spans="1:8" s="5" customFormat="1" x14ac:dyDescent="0.3"/>
    <row r="29" spans="1:8" s="5" customFormat="1" x14ac:dyDescent="0.3"/>
    <row r="30" spans="1:8" s="5" customFormat="1" x14ac:dyDescent="0.3"/>
    <row r="31" spans="1:8" s="5" customFormat="1" x14ac:dyDescent="0.3"/>
    <row r="32" spans="1:8" s="5" customFormat="1" x14ac:dyDescent="0.3"/>
    <row r="33" s="5" customFormat="1" x14ac:dyDescent="0.3"/>
    <row r="34" s="5" customFormat="1" x14ac:dyDescent="0.3"/>
    <row r="35" s="5" customFormat="1" x14ac:dyDescent="0.3"/>
    <row r="36" s="5" customFormat="1" x14ac:dyDescent="0.3"/>
    <row r="37" s="5" customFormat="1" x14ac:dyDescent="0.3"/>
    <row r="38" s="5" customFormat="1" x14ac:dyDescent="0.3"/>
    <row r="39" s="5" customFormat="1" x14ac:dyDescent="0.3"/>
    <row r="40" s="5" customFormat="1" x14ac:dyDescent="0.3"/>
    <row r="41" s="5" customFormat="1" x14ac:dyDescent="0.3"/>
    <row r="42" s="5" customFormat="1" x14ac:dyDescent="0.3"/>
    <row r="43" s="5" customFormat="1" x14ac:dyDescent="0.3"/>
    <row r="44" s="5" customFormat="1" x14ac:dyDescent="0.3"/>
    <row r="45" s="5" customFormat="1" x14ac:dyDescent="0.3"/>
    <row r="46" s="5" customFormat="1" x14ac:dyDescent="0.3"/>
    <row r="47" s="5" customFormat="1" x14ac:dyDescent="0.3"/>
    <row r="48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pans="1:9" s="5" customFormat="1" x14ac:dyDescent="0.3"/>
    <row r="114" spans="1:9" s="5" customFormat="1" x14ac:dyDescent="0.3"/>
    <row r="115" spans="1:9" s="5" customFormat="1" x14ac:dyDescent="0.3"/>
    <row r="116" spans="1:9" s="5" customFormat="1" x14ac:dyDescent="0.3"/>
    <row r="117" spans="1:9" s="5" customFormat="1" x14ac:dyDescent="0.3"/>
    <row r="118" spans="1:9" s="5" customFormat="1" x14ac:dyDescent="0.3"/>
    <row r="119" spans="1:9" s="5" customFormat="1" x14ac:dyDescent="0.3"/>
    <row r="120" spans="1:9" s="5" customFormat="1" ht="15" thickBot="1" x14ac:dyDescent="0.35"/>
    <row r="121" spans="1:9" s="6" customFormat="1" ht="15" thickTop="1" x14ac:dyDescent="0.3">
      <c r="A121" s="10" t="s">
        <v>44</v>
      </c>
      <c r="B121" s="11" t="s">
        <v>45</v>
      </c>
      <c r="C121" s="11" t="s">
        <v>352</v>
      </c>
      <c r="D121" s="11" t="s">
        <v>46</v>
      </c>
      <c r="E121" s="11" t="str">
        <f>Predict!$G$3</f>
        <v>Tag Used</v>
      </c>
      <c r="F121" s="11" t="s">
        <v>47</v>
      </c>
      <c r="G121" s="11">
        <v>1</v>
      </c>
      <c r="H121" s="11" t="s">
        <v>48</v>
      </c>
      <c r="I121" s="11">
        <v>6</v>
      </c>
    </row>
    <row r="128" spans="1:9" s="5" customFormat="1" x14ac:dyDescent="0.3"/>
    <row r="129" spans="1:13" s="5" customFormat="1" x14ac:dyDescent="0.3"/>
    <row r="130" spans="1:13" s="5" customFormat="1" x14ac:dyDescent="0.3"/>
    <row r="131" spans="1:13" s="5" customFormat="1" x14ac:dyDescent="0.3"/>
    <row r="132" spans="1:13" s="12" customFormat="1" x14ac:dyDescent="0.3"/>
    <row r="133" spans="1:13" x14ac:dyDescent="0.3">
      <c r="A133" s="4" t="s">
        <v>53</v>
      </c>
      <c r="B133" s="3" t="s">
        <v>45</v>
      </c>
      <c r="C133" s="3" t="s">
        <v>354</v>
      </c>
      <c r="D133" s="3" t="s">
        <v>46</v>
      </c>
      <c r="E133" s="3" t="str">
        <f>Predict!$H$3</f>
        <v>Prediction</v>
      </c>
      <c r="F133" s="3" t="s">
        <v>47</v>
      </c>
      <c r="G133" s="3">
        <v>2</v>
      </c>
      <c r="H133" s="3" t="s">
        <v>48</v>
      </c>
      <c r="I133" s="3">
        <v>7</v>
      </c>
    </row>
    <row r="140" spans="1:13" s="5" customFormat="1" x14ac:dyDescent="0.3">
      <c r="A140" s="5" t="s">
        <v>72</v>
      </c>
      <c r="C140" s="5" t="s">
        <v>73</v>
      </c>
      <c r="D140" s="5">
        <v>1</v>
      </c>
      <c r="E140" s="5" t="s">
        <v>74</v>
      </c>
      <c r="F140" s="5">
        <v>5</v>
      </c>
    </row>
    <row r="141" spans="1:13" s="5" customFormat="1" x14ac:dyDescent="0.3"/>
    <row r="142" spans="1:13" s="5" customFormat="1" x14ac:dyDescent="0.3">
      <c r="A142" s="5" t="s">
        <v>311</v>
      </c>
      <c r="C142" s="5" t="s">
        <v>312</v>
      </c>
      <c r="D142" s="5">
        <v>1</v>
      </c>
      <c r="E142" s="5" t="s">
        <v>313</v>
      </c>
      <c r="F142" s="5">
        <v>3</v>
      </c>
      <c r="G142" s="5" t="s">
        <v>314</v>
      </c>
      <c r="H142" s="5" t="s">
        <v>202</v>
      </c>
      <c r="I142" s="5" t="s">
        <v>315</v>
      </c>
      <c r="J142" s="5" t="s">
        <v>200</v>
      </c>
      <c r="K142" s="5" t="s">
        <v>316</v>
      </c>
      <c r="M142" s="5" t="s">
        <v>317</v>
      </c>
    </row>
    <row r="143" spans="1:13" s="5" customFormat="1" x14ac:dyDescent="0.3">
      <c r="A143" s="5" t="s">
        <v>318</v>
      </c>
    </row>
    <row r="144" spans="1:13" s="12" customFormat="1" x14ac:dyDescent="0.3">
      <c r="A144" s="12" t="s">
        <v>319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209B7-2FDF-4832-80ED-B8F14F5BBD58}">
  <dimension ref="A1:T17"/>
  <sheetViews>
    <sheetView workbookViewId="0"/>
  </sheetViews>
  <sheetFormatPr defaultColWidth="30.77734375" defaultRowHeight="14.4" x14ac:dyDescent="0.3"/>
  <cols>
    <col min="1" max="16384" width="30.77734375" style="2"/>
  </cols>
  <sheetData>
    <row r="1" spans="1:20" x14ac:dyDescent="0.3">
      <c r="A1" s="4" t="s">
        <v>20</v>
      </c>
      <c r="B1" s="3" t="s">
        <v>320</v>
      </c>
      <c r="C1" s="2" t="s">
        <v>31</v>
      </c>
      <c r="E1" s="2" t="s">
        <v>32</v>
      </c>
      <c r="G1" s="2" t="s">
        <v>33</v>
      </c>
      <c r="I1" s="2" t="s">
        <v>34</v>
      </c>
      <c r="J1" s="2">
        <v>1</v>
      </c>
      <c r="K1" s="2" t="s">
        <v>35</v>
      </c>
      <c r="L1" s="2">
        <v>0</v>
      </c>
      <c r="M1" s="2" t="s">
        <v>36</v>
      </c>
      <c r="N1" s="2">
        <v>0</v>
      </c>
      <c r="O1" s="2" t="s">
        <v>37</v>
      </c>
      <c r="P1" s="2">
        <v>1</v>
      </c>
      <c r="Q1" s="2" t="s">
        <v>38</v>
      </c>
      <c r="R1" s="2">
        <v>0</v>
      </c>
      <c r="S1" s="2" t="s">
        <v>39</v>
      </c>
      <c r="T1" s="2">
        <v>0</v>
      </c>
    </row>
    <row r="2" spans="1:20" x14ac:dyDescent="0.3">
      <c r="A2" s="4" t="s">
        <v>17</v>
      </c>
      <c r="B2" s="3" t="s">
        <v>351</v>
      </c>
    </row>
    <row r="3" spans="1:20" x14ac:dyDescent="0.3">
      <c r="A3" s="4" t="s">
        <v>21</v>
      </c>
      <c r="B3" s="3" t="b">
        <f>IF(B10&gt;256,"TripUpST110AndEarlier",TRUE)</f>
        <v>1</v>
      </c>
    </row>
    <row r="4" spans="1:20" x14ac:dyDescent="0.3">
      <c r="A4" s="4" t="s">
        <v>22</v>
      </c>
      <c r="B4" s="3" t="s">
        <v>40</v>
      </c>
    </row>
    <row r="5" spans="1:20" x14ac:dyDescent="0.3">
      <c r="A5" s="4" t="s">
        <v>23</v>
      </c>
      <c r="B5" s="3" t="b">
        <v>1</v>
      </c>
    </row>
    <row r="6" spans="1:20" x14ac:dyDescent="0.3">
      <c r="A6" s="4" t="s">
        <v>24</v>
      </c>
      <c r="B6" s="3" t="b">
        <v>1</v>
      </c>
    </row>
    <row r="7" spans="1:20" s="3" customFormat="1" x14ac:dyDescent="0.3">
      <c r="A7" s="4" t="s">
        <v>25</v>
      </c>
      <c r="B7" s="3" t="e">
        <f>Predict!$G$3:$H$24</f>
        <v>#VALUE!</v>
      </c>
    </row>
    <row r="8" spans="1:20" x14ac:dyDescent="0.3">
      <c r="A8" s="4" t="s">
        <v>26</v>
      </c>
      <c r="B8" s="3">
        <v>1</v>
      </c>
      <c r="C8" s="2" t="s">
        <v>29</v>
      </c>
      <c r="D8" s="2" t="s">
        <v>30</v>
      </c>
    </row>
    <row r="9" spans="1:20" x14ac:dyDescent="0.3">
      <c r="A9" s="4" t="s">
        <v>27</v>
      </c>
      <c r="B9" s="3"/>
    </row>
    <row r="10" spans="1:20" x14ac:dyDescent="0.3">
      <c r="A10" s="4" t="s">
        <v>28</v>
      </c>
      <c r="B10" s="3">
        <v>2</v>
      </c>
    </row>
    <row r="12" spans="1:20" x14ac:dyDescent="0.3">
      <c r="A12" s="4" t="s">
        <v>41</v>
      </c>
      <c r="B12" s="3" t="s">
        <v>353</v>
      </c>
      <c r="C12" s="3"/>
      <c r="D12" s="3" t="s">
        <v>321</v>
      </c>
      <c r="E12" s="3" t="b">
        <v>1</v>
      </c>
      <c r="F12" s="3">
        <v>0</v>
      </c>
      <c r="G12" s="3">
        <v>4</v>
      </c>
    </row>
    <row r="13" spans="1:20" s="3" customFormat="1" x14ac:dyDescent="0.3">
      <c r="A13" s="4" t="s">
        <v>42</v>
      </c>
      <c r="B13" s="3" t="str">
        <f>Predict!$G$3:$G$24</f>
        <v>predict</v>
      </c>
    </row>
    <row r="14" spans="1:20" s="9" customFormat="1" x14ac:dyDescent="0.3">
      <c r="A14" s="8" t="s">
        <v>43</v>
      </c>
    </row>
    <row r="15" spans="1:20" x14ac:dyDescent="0.3">
      <c r="A15" s="4" t="s">
        <v>50</v>
      </c>
      <c r="B15" s="3" t="s">
        <v>355</v>
      </c>
      <c r="C15" s="3"/>
      <c r="D15" s="3" t="s">
        <v>322</v>
      </c>
      <c r="E15" s="3" t="b">
        <v>1</v>
      </c>
      <c r="F15" s="3">
        <v>0</v>
      </c>
      <c r="G15" s="3">
        <v>4</v>
      </c>
    </row>
    <row r="16" spans="1:20" s="3" customFormat="1" x14ac:dyDescent="0.3">
      <c r="A16" s="4" t="s">
        <v>51</v>
      </c>
      <c r="B16" s="3">
        <f>Predict!$H$3:$H$24</f>
        <v>10.088693453871695</v>
      </c>
    </row>
    <row r="17" spans="1:1" s="9" customFormat="1" x14ac:dyDescent="0.3">
      <c r="A17" s="8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10"/>
  <sheetViews>
    <sheetView workbookViewId="0"/>
  </sheetViews>
  <sheetFormatPr defaultColWidth="30.77734375" defaultRowHeight="14.4" x14ac:dyDescent="0.3"/>
  <sheetData>
    <row r="1" spans="1:34" x14ac:dyDescent="0.3">
      <c r="A1" t="s">
        <v>9</v>
      </c>
      <c r="B1">
        <v>2</v>
      </c>
      <c r="C1" t="s">
        <v>10</v>
      </c>
      <c r="D1">
        <v>0</v>
      </c>
      <c r="E1" t="s">
        <v>204</v>
      </c>
      <c r="F1">
        <v>6</v>
      </c>
      <c r="G1" t="s">
        <v>205</v>
      </c>
      <c r="H1">
        <v>3</v>
      </c>
      <c r="I1" t="s">
        <v>206</v>
      </c>
      <c r="J1">
        <v>101</v>
      </c>
      <c r="K1" t="s">
        <v>207</v>
      </c>
      <c r="L1">
        <v>3</v>
      </c>
      <c r="M1" t="s">
        <v>208</v>
      </c>
      <c r="N1">
        <v>6</v>
      </c>
      <c r="O1" t="s">
        <v>209</v>
      </c>
      <c r="P1">
        <v>3</v>
      </c>
      <c r="Q1" t="s">
        <v>210</v>
      </c>
      <c r="R1">
        <v>6</v>
      </c>
      <c r="S1" t="s">
        <v>211</v>
      </c>
      <c r="T1">
        <v>3</v>
      </c>
      <c r="U1" t="s">
        <v>212</v>
      </c>
      <c r="V1">
        <v>1</v>
      </c>
      <c r="W1" t="s">
        <v>213</v>
      </c>
      <c r="X1">
        <v>1</v>
      </c>
      <c r="Y1" t="s">
        <v>214</v>
      </c>
      <c r="Z1">
        <v>0</v>
      </c>
      <c r="AA1" t="s">
        <v>215</v>
      </c>
      <c r="AB1">
        <v>1</v>
      </c>
      <c r="AC1" t="s">
        <v>216</v>
      </c>
      <c r="AD1">
        <v>1</v>
      </c>
      <c r="AE1" t="s">
        <v>217</v>
      </c>
      <c r="AF1">
        <v>0</v>
      </c>
      <c r="AG1" t="s">
        <v>218</v>
      </c>
      <c r="AH1">
        <v>0</v>
      </c>
    </row>
    <row r="2" spans="1:34" x14ac:dyDescent="0.3">
      <c r="A2" t="s">
        <v>17</v>
      </c>
      <c r="B2" t="s">
        <v>202</v>
      </c>
      <c r="C2" t="s">
        <v>20</v>
      </c>
      <c r="D2" t="s">
        <v>219</v>
      </c>
      <c r="E2" t="s">
        <v>220</v>
      </c>
      <c r="G2" t="s">
        <v>221</v>
      </c>
      <c r="H2">
        <v>9</v>
      </c>
      <c r="I2" t="s">
        <v>222</v>
      </c>
      <c r="J2">
        <v>110</v>
      </c>
      <c r="K2" t="s">
        <v>223</v>
      </c>
      <c r="L2">
        <v>1553</v>
      </c>
      <c r="M2" t="s">
        <v>224</v>
      </c>
      <c r="N2">
        <v>1876</v>
      </c>
    </row>
    <row r="9" spans="1:34" x14ac:dyDescent="0.3">
      <c r="A9" t="s">
        <v>225</v>
      </c>
    </row>
    <row r="110" spans="1:1" x14ac:dyDescent="0.3">
      <c r="A110" t="s">
        <v>226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656"/>
  <sheetViews>
    <sheetView topLeftCell="A2" zoomScaleNormal="100" workbookViewId="0">
      <pane ySplit="1" topLeftCell="A683" activePane="bottomLeft" state="frozen"/>
      <selection activeCell="A2" sqref="A2"/>
      <selection pane="bottomLeft" activeCell="E694" sqref="E694:F708"/>
    </sheetView>
  </sheetViews>
  <sheetFormatPr defaultColWidth="9.109375" defaultRowHeight="15.6" x14ac:dyDescent="0.3"/>
  <cols>
    <col min="1" max="1" width="9" style="45" customWidth="1"/>
    <col min="2" max="2" width="16.5546875" style="46" customWidth="1"/>
    <col min="3" max="3" width="14.5546875" style="45" customWidth="1"/>
    <col min="4" max="4" width="9" style="46" customWidth="1"/>
    <col min="5" max="5" width="9" style="45" customWidth="1"/>
    <col min="6" max="6" width="13.33203125" style="30" customWidth="1"/>
    <col min="7" max="7" width="5.77734375" style="44" customWidth="1"/>
    <col min="8" max="8" width="9.33203125" style="44" bestFit="1" customWidth="1"/>
    <col min="9" max="10" width="10.109375" style="44" bestFit="1" customWidth="1"/>
    <col min="11" max="11" width="8.77734375" style="44" bestFit="1" customWidth="1"/>
    <col min="12" max="12" width="5.77734375" style="44" customWidth="1"/>
    <col min="13" max="16384" width="9.109375" style="44"/>
  </cols>
  <sheetData>
    <row r="1" spans="1:11" ht="16.2" thickBot="1" x14ac:dyDescent="0.35">
      <c r="A1" s="42"/>
      <c r="B1" s="43"/>
      <c r="C1" s="42"/>
      <c r="D1" s="43"/>
      <c r="E1" s="42"/>
      <c r="H1" s="132" t="s">
        <v>294</v>
      </c>
      <c r="I1" s="132"/>
      <c r="J1" s="132"/>
      <c r="K1" s="132"/>
    </row>
    <row r="2" spans="1:11" ht="16.2" thickTop="1" x14ac:dyDescent="0.3">
      <c r="A2" s="42" t="s">
        <v>4</v>
      </c>
      <c r="B2" s="27" t="s">
        <v>5</v>
      </c>
      <c r="C2" s="28" t="s">
        <v>6</v>
      </c>
      <c r="D2" s="29" t="s">
        <v>0</v>
      </c>
      <c r="E2" s="28" t="s">
        <v>7</v>
      </c>
      <c r="F2" s="14" t="s">
        <v>8</v>
      </c>
      <c r="H2" s="88" t="s">
        <v>77</v>
      </c>
      <c r="I2" s="89" t="s">
        <v>78</v>
      </c>
      <c r="J2" s="89" t="s">
        <v>309</v>
      </c>
      <c r="K2" s="90" t="s">
        <v>289</v>
      </c>
    </row>
    <row r="3" spans="1:11" x14ac:dyDescent="0.3">
      <c r="A3" s="45">
        <v>4</v>
      </c>
      <c r="B3" s="15">
        <v>6.7</v>
      </c>
      <c r="C3" s="16">
        <v>20</v>
      </c>
      <c r="D3" s="17">
        <v>5.2</v>
      </c>
      <c r="E3" s="17">
        <v>0</v>
      </c>
      <c r="F3" s="18">
        <v>4.2449999999999992</v>
      </c>
      <c r="H3" s="91" t="s">
        <v>307</v>
      </c>
      <c r="I3" s="97"/>
      <c r="J3" s="92"/>
      <c r="K3" s="101"/>
    </row>
    <row r="4" spans="1:11" x14ac:dyDescent="0.3">
      <c r="A4" s="45">
        <v>4</v>
      </c>
      <c r="B4" s="19">
        <v>6.7</v>
      </c>
      <c r="C4" s="20">
        <v>20</v>
      </c>
      <c r="D4" s="21">
        <v>5.2</v>
      </c>
      <c r="E4" s="21">
        <v>2.4</v>
      </c>
      <c r="F4" s="22">
        <v>4.3149999999999995</v>
      </c>
      <c r="H4" s="93" t="s">
        <v>307</v>
      </c>
      <c r="I4" s="98"/>
      <c r="J4" s="94"/>
      <c r="K4" s="102"/>
    </row>
    <row r="5" spans="1:11" x14ac:dyDescent="0.3">
      <c r="A5" s="45">
        <v>4</v>
      </c>
      <c r="B5" s="19">
        <v>6.7</v>
      </c>
      <c r="C5" s="20">
        <v>20</v>
      </c>
      <c r="D5" s="21">
        <v>5.2</v>
      </c>
      <c r="E5" s="21">
        <v>4.8</v>
      </c>
      <c r="F5" s="22">
        <v>4.2249999999999996</v>
      </c>
      <c r="H5" s="93" t="s">
        <v>307</v>
      </c>
      <c r="I5" s="98"/>
      <c r="J5" s="94"/>
      <c r="K5" s="102"/>
    </row>
    <row r="6" spans="1:11" x14ac:dyDescent="0.3">
      <c r="A6" s="45">
        <v>4</v>
      </c>
      <c r="B6" s="19">
        <v>6.7</v>
      </c>
      <c r="C6" s="20">
        <v>20</v>
      </c>
      <c r="D6" s="21">
        <v>5.2</v>
      </c>
      <c r="E6" s="21">
        <v>8</v>
      </c>
      <c r="F6" s="22">
        <v>4.2699999999999996</v>
      </c>
      <c r="H6" s="93" t="s">
        <v>307</v>
      </c>
      <c r="I6" s="98"/>
      <c r="J6" s="94"/>
      <c r="K6" s="102"/>
    </row>
    <row r="7" spans="1:11" x14ac:dyDescent="0.3">
      <c r="A7" s="45">
        <v>4</v>
      </c>
      <c r="B7" s="19">
        <v>6.7</v>
      </c>
      <c r="C7" s="20">
        <v>20</v>
      </c>
      <c r="D7" s="21">
        <v>5.2</v>
      </c>
      <c r="E7" s="21">
        <v>10.199999999999999</v>
      </c>
      <c r="F7" s="22">
        <v>4.57</v>
      </c>
      <c r="H7" s="93" t="s">
        <v>307</v>
      </c>
      <c r="I7" s="98"/>
      <c r="J7" s="94"/>
      <c r="K7" s="102"/>
    </row>
    <row r="8" spans="1:11" x14ac:dyDescent="0.3">
      <c r="A8" s="45">
        <v>4</v>
      </c>
      <c r="B8" s="19">
        <v>6.7</v>
      </c>
      <c r="C8" s="20">
        <v>20</v>
      </c>
      <c r="D8" s="21">
        <v>5.2</v>
      </c>
      <c r="E8" s="21">
        <v>25.9</v>
      </c>
      <c r="F8" s="22">
        <v>7.585</v>
      </c>
      <c r="H8" s="93" t="s">
        <v>307</v>
      </c>
      <c r="I8" s="98"/>
      <c r="J8" s="94"/>
      <c r="K8" s="102"/>
    </row>
    <row r="9" spans="1:11" x14ac:dyDescent="0.3">
      <c r="A9" s="45">
        <v>4</v>
      </c>
      <c r="B9" s="19">
        <v>6.7</v>
      </c>
      <c r="C9" s="20">
        <v>20</v>
      </c>
      <c r="D9" s="21">
        <v>5.2</v>
      </c>
      <c r="E9" s="21">
        <v>17</v>
      </c>
      <c r="F9" s="22">
        <v>5.7850000000000001</v>
      </c>
      <c r="H9" s="93" t="s">
        <v>308</v>
      </c>
      <c r="I9" s="100">
        <v>6.0125699566826354</v>
      </c>
      <c r="J9" s="94" t="s">
        <v>310</v>
      </c>
      <c r="K9" s="102">
        <v>-0.22756995668263524</v>
      </c>
    </row>
    <row r="10" spans="1:11" x14ac:dyDescent="0.3">
      <c r="A10" s="45">
        <v>4</v>
      </c>
      <c r="B10" s="19">
        <v>6.7</v>
      </c>
      <c r="C10" s="20">
        <v>20</v>
      </c>
      <c r="D10" s="21">
        <v>5.2</v>
      </c>
      <c r="E10" s="21">
        <v>21.4</v>
      </c>
      <c r="F10" s="22">
        <v>6.6950000000000003</v>
      </c>
      <c r="H10" s="93" t="s">
        <v>308</v>
      </c>
      <c r="I10" s="100">
        <v>7.0553639886343502</v>
      </c>
      <c r="J10" s="94" t="s">
        <v>310</v>
      </c>
      <c r="K10" s="102">
        <v>-0.36036398863434993</v>
      </c>
    </row>
    <row r="11" spans="1:11" x14ac:dyDescent="0.3">
      <c r="A11" s="45">
        <v>4</v>
      </c>
      <c r="B11" s="19">
        <v>6.7</v>
      </c>
      <c r="C11" s="20">
        <v>20</v>
      </c>
      <c r="D11" s="21">
        <v>5.2</v>
      </c>
      <c r="E11" s="21">
        <v>30.4</v>
      </c>
      <c r="F11" s="22">
        <v>8.4699999999999989</v>
      </c>
      <c r="H11" s="93" t="s">
        <v>307</v>
      </c>
      <c r="I11" s="98"/>
      <c r="J11" s="94"/>
      <c r="K11" s="102"/>
    </row>
    <row r="12" spans="1:11" x14ac:dyDescent="0.3">
      <c r="A12" s="45">
        <v>4</v>
      </c>
      <c r="B12" s="19">
        <v>6.7</v>
      </c>
      <c r="C12" s="20">
        <v>20</v>
      </c>
      <c r="D12" s="21">
        <v>5.2</v>
      </c>
      <c r="E12" s="21">
        <v>34.9</v>
      </c>
      <c r="F12" s="22">
        <v>9.19</v>
      </c>
      <c r="H12" s="93" t="s">
        <v>307</v>
      </c>
      <c r="I12" s="98"/>
      <c r="J12" s="94"/>
      <c r="K12" s="102"/>
    </row>
    <row r="13" spans="1:11" x14ac:dyDescent="0.3">
      <c r="A13" s="45">
        <v>4</v>
      </c>
      <c r="B13" s="19">
        <v>6.7</v>
      </c>
      <c r="C13" s="20">
        <v>20</v>
      </c>
      <c r="D13" s="21">
        <v>5.2</v>
      </c>
      <c r="E13" s="21">
        <v>43.8</v>
      </c>
      <c r="F13" s="22">
        <v>9.49</v>
      </c>
      <c r="H13" s="93" t="s">
        <v>308</v>
      </c>
      <c r="I13" s="100">
        <v>9.8683147360339554</v>
      </c>
      <c r="J13" s="94" t="s">
        <v>310</v>
      </c>
      <c r="K13" s="102">
        <v>-0.37831473603395516</v>
      </c>
    </row>
    <row r="14" spans="1:11" x14ac:dyDescent="0.3">
      <c r="A14" s="45">
        <v>4</v>
      </c>
      <c r="B14" s="19">
        <v>6.7</v>
      </c>
      <c r="C14" s="20">
        <v>20</v>
      </c>
      <c r="D14" s="21">
        <v>5.2</v>
      </c>
      <c r="E14" s="21">
        <v>52.8</v>
      </c>
      <c r="F14" s="22">
        <v>10.4</v>
      </c>
      <c r="H14" s="93" t="s">
        <v>308</v>
      </c>
      <c r="I14" s="100">
        <v>10.142160296104873</v>
      </c>
      <c r="J14" s="94" t="s">
        <v>310</v>
      </c>
      <c r="K14" s="102">
        <v>0.25783970389512767</v>
      </c>
    </row>
    <row r="15" spans="1:11" x14ac:dyDescent="0.3">
      <c r="A15" s="45">
        <v>4</v>
      </c>
      <c r="B15" s="19">
        <v>6.7</v>
      </c>
      <c r="C15" s="20">
        <v>20</v>
      </c>
      <c r="D15" s="21">
        <v>5.2</v>
      </c>
      <c r="E15" s="21">
        <v>70.400000000000006</v>
      </c>
      <c r="F15" s="22">
        <v>10.114999999999998</v>
      </c>
      <c r="H15" s="93" t="s">
        <v>307</v>
      </c>
      <c r="I15" s="98"/>
      <c r="J15" s="94"/>
      <c r="K15" s="102"/>
    </row>
    <row r="16" spans="1:11" x14ac:dyDescent="0.3">
      <c r="A16" s="45">
        <v>4</v>
      </c>
      <c r="B16" s="19">
        <v>6.7</v>
      </c>
      <c r="C16" s="20">
        <v>20</v>
      </c>
      <c r="D16" s="21">
        <v>5.2</v>
      </c>
      <c r="E16" s="21">
        <v>88</v>
      </c>
      <c r="F16" s="22">
        <v>10.149999999999999</v>
      </c>
      <c r="H16" s="93" t="s">
        <v>307</v>
      </c>
      <c r="I16" s="98"/>
      <c r="J16" s="94"/>
      <c r="K16" s="102"/>
    </row>
    <row r="17" spans="1:11" x14ac:dyDescent="0.3">
      <c r="A17" s="45">
        <v>5</v>
      </c>
      <c r="B17" s="19">
        <v>6.7</v>
      </c>
      <c r="C17" s="20">
        <v>20</v>
      </c>
      <c r="D17" s="21">
        <v>6.3</v>
      </c>
      <c r="E17" s="21">
        <v>8.8000000000000007</v>
      </c>
      <c r="F17" s="22">
        <v>4.4400000000000004</v>
      </c>
      <c r="H17" s="93" t="s">
        <v>307</v>
      </c>
      <c r="I17" s="98"/>
      <c r="J17" s="94"/>
      <c r="K17" s="102"/>
    </row>
    <row r="18" spans="1:11" x14ac:dyDescent="0.3">
      <c r="A18" s="45">
        <v>5</v>
      </c>
      <c r="B18" s="19">
        <v>6.7</v>
      </c>
      <c r="C18" s="20">
        <v>20</v>
      </c>
      <c r="D18" s="21">
        <v>6.3</v>
      </c>
      <c r="E18" s="21">
        <v>6.7</v>
      </c>
      <c r="F18" s="22">
        <v>4.47</v>
      </c>
      <c r="H18" s="93" t="s">
        <v>308</v>
      </c>
      <c r="I18" s="100">
        <v>4.4033055028871431</v>
      </c>
      <c r="J18" s="94" t="s">
        <v>310</v>
      </c>
      <c r="K18" s="102">
        <v>6.6694497112856688E-2</v>
      </c>
    </row>
    <row r="19" spans="1:11" x14ac:dyDescent="0.3">
      <c r="A19" s="45">
        <v>5</v>
      </c>
      <c r="B19" s="19">
        <v>6.7</v>
      </c>
      <c r="C19" s="20">
        <v>20</v>
      </c>
      <c r="D19" s="21">
        <v>6.3</v>
      </c>
      <c r="E19" s="21">
        <v>4</v>
      </c>
      <c r="F19" s="22">
        <v>4.3450000000000006</v>
      </c>
      <c r="H19" s="93" t="s">
        <v>307</v>
      </c>
      <c r="I19" s="98"/>
      <c r="J19" s="94"/>
      <c r="K19" s="102"/>
    </row>
    <row r="20" spans="1:11" x14ac:dyDescent="0.3">
      <c r="A20" s="45">
        <v>5</v>
      </c>
      <c r="B20" s="19">
        <v>6.7</v>
      </c>
      <c r="C20" s="20">
        <v>20</v>
      </c>
      <c r="D20" s="21">
        <v>6.3</v>
      </c>
      <c r="E20" s="21">
        <v>2</v>
      </c>
      <c r="F20" s="22">
        <v>4.33</v>
      </c>
      <c r="H20" s="93" t="s">
        <v>307</v>
      </c>
      <c r="I20" s="98"/>
      <c r="J20" s="94"/>
      <c r="K20" s="102"/>
    </row>
    <row r="21" spans="1:11" x14ac:dyDescent="0.3">
      <c r="A21" s="45">
        <v>5</v>
      </c>
      <c r="B21" s="19">
        <v>6.7</v>
      </c>
      <c r="C21" s="20">
        <v>20</v>
      </c>
      <c r="D21" s="21">
        <v>6.3</v>
      </c>
      <c r="E21" s="21">
        <v>0</v>
      </c>
      <c r="F21" s="22">
        <v>4.3600000000000003</v>
      </c>
      <c r="H21" s="93" t="s">
        <v>307</v>
      </c>
      <c r="I21" s="98"/>
      <c r="J21" s="94"/>
      <c r="K21" s="102"/>
    </row>
    <row r="22" spans="1:11" x14ac:dyDescent="0.3">
      <c r="A22" s="45">
        <v>5</v>
      </c>
      <c r="B22" s="19">
        <v>6.7</v>
      </c>
      <c r="C22" s="20">
        <v>20</v>
      </c>
      <c r="D22" s="21">
        <v>6.3</v>
      </c>
      <c r="E22" s="21">
        <v>10.8</v>
      </c>
      <c r="F22" s="22">
        <v>4.99</v>
      </c>
      <c r="H22" s="93" t="s">
        <v>307</v>
      </c>
      <c r="I22" s="98"/>
      <c r="J22" s="94"/>
      <c r="K22" s="102"/>
    </row>
    <row r="23" spans="1:11" x14ac:dyDescent="0.3">
      <c r="A23" s="45">
        <v>5</v>
      </c>
      <c r="B23" s="19">
        <v>6.7</v>
      </c>
      <c r="C23" s="20">
        <v>20</v>
      </c>
      <c r="D23" s="21">
        <v>6.3</v>
      </c>
      <c r="E23" s="21">
        <v>14.4</v>
      </c>
      <c r="F23" s="22">
        <v>6.1850000000000005</v>
      </c>
      <c r="H23" s="93" t="s">
        <v>307</v>
      </c>
      <c r="I23" s="98"/>
      <c r="J23" s="94"/>
      <c r="K23" s="102"/>
    </row>
    <row r="24" spans="1:11" x14ac:dyDescent="0.3">
      <c r="A24" s="45">
        <v>5</v>
      </c>
      <c r="B24" s="19">
        <v>6.7</v>
      </c>
      <c r="C24" s="20">
        <v>20</v>
      </c>
      <c r="D24" s="21">
        <v>6.3</v>
      </c>
      <c r="E24" s="21">
        <v>27.1</v>
      </c>
      <c r="F24" s="22">
        <v>8.93</v>
      </c>
      <c r="H24" s="93" t="s">
        <v>307</v>
      </c>
      <c r="I24" s="98"/>
      <c r="J24" s="94"/>
      <c r="K24" s="102"/>
    </row>
    <row r="25" spans="1:11" x14ac:dyDescent="0.3">
      <c r="A25" s="45">
        <v>5</v>
      </c>
      <c r="B25" s="19">
        <v>6.7</v>
      </c>
      <c r="C25" s="20">
        <v>20</v>
      </c>
      <c r="D25" s="21">
        <v>6.3</v>
      </c>
      <c r="E25" s="21">
        <v>19</v>
      </c>
      <c r="F25" s="22">
        <v>7.2249999999999996</v>
      </c>
      <c r="H25" s="93" t="s">
        <v>307</v>
      </c>
      <c r="I25" s="98"/>
      <c r="J25" s="94"/>
      <c r="K25" s="102"/>
    </row>
    <row r="26" spans="1:11" x14ac:dyDescent="0.3">
      <c r="A26" s="45">
        <v>5</v>
      </c>
      <c r="B26" s="19">
        <v>6.7</v>
      </c>
      <c r="C26" s="20">
        <v>20</v>
      </c>
      <c r="D26" s="21">
        <v>6.3</v>
      </c>
      <c r="E26" s="21">
        <v>31.2</v>
      </c>
      <c r="F26" s="22">
        <v>9.2899999999999991</v>
      </c>
      <c r="H26" s="93" t="s">
        <v>307</v>
      </c>
      <c r="I26" s="98"/>
      <c r="J26" s="94"/>
      <c r="K26" s="102"/>
    </row>
    <row r="27" spans="1:11" x14ac:dyDescent="0.3">
      <c r="A27" s="45">
        <v>5</v>
      </c>
      <c r="B27" s="19">
        <v>6.7</v>
      </c>
      <c r="C27" s="20">
        <v>20</v>
      </c>
      <c r="D27" s="21">
        <v>6.3</v>
      </c>
      <c r="E27" s="21">
        <v>23</v>
      </c>
      <c r="F27" s="22">
        <v>8.32</v>
      </c>
      <c r="H27" s="93" t="s">
        <v>307</v>
      </c>
      <c r="I27" s="98"/>
      <c r="J27" s="94"/>
      <c r="K27" s="102"/>
    </row>
    <row r="28" spans="1:11" x14ac:dyDescent="0.3">
      <c r="A28" s="45">
        <v>5</v>
      </c>
      <c r="B28" s="19">
        <v>6.7</v>
      </c>
      <c r="C28" s="20">
        <v>20</v>
      </c>
      <c r="D28" s="21">
        <v>6.3</v>
      </c>
      <c r="E28" s="21">
        <v>39.299999999999997</v>
      </c>
      <c r="F28" s="22">
        <v>9.77</v>
      </c>
      <c r="H28" s="93" t="s">
        <v>307</v>
      </c>
      <c r="I28" s="98"/>
      <c r="J28" s="94"/>
      <c r="K28" s="102"/>
    </row>
    <row r="29" spans="1:11" x14ac:dyDescent="0.3">
      <c r="A29" s="45">
        <v>5</v>
      </c>
      <c r="B29" s="19">
        <v>6.7</v>
      </c>
      <c r="C29" s="20">
        <v>20</v>
      </c>
      <c r="D29" s="21">
        <v>6.3</v>
      </c>
      <c r="E29" s="21">
        <v>79.099999999999994</v>
      </c>
      <c r="F29" s="22">
        <v>10.335000000000001</v>
      </c>
      <c r="H29" s="93" t="s">
        <v>307</v>
      </c>
      <c r="I29" s="98"/>
      <c r="J29" s="94"/>
      <c r="K29" s="102"/>
    </row>
    <row r="30" spans="1:11" x14ac:dyDescent="0.3">
      <c r="A30" s="45">
        <v>5</v>
      </c>
      <c r="B30" s="19">
        <v>6.7</v>
      </c>
      <c r="C30" s="20">
        <v>20</v>
      </c>
      <c r="D30" s="21">
        <v>6.3</v>
      </c>
      <c r="E30" s="21">
        <v>63.3</v>
      </c>
      <c r="F30" s="22">
        <v>10.184999999999999</v>
      </c>
      <c r="H30" s="93" t="s">
        <v>307</v>
      </c>
      <c r="I30" s="98"/>
      <c r="J30" s="94"/>
      <c r="K30" s="102"/>
    </row>
    <row r="31" spans="1:11" x14ac:dyDescent="0.3">
      <c r="A31" s="45">
        <v>6</v>
      </c>
      <c r="B31" s="19">
        <v>6.7</v>
      </c>
      <c r="C31" s="20">
        <v>20</v>
      </c>
      <c r="D31" s="21">
        <v>7.4</v>
      </c>
      <c r="E31" s="21">
        <v>0</v>
      </c>
      <c r="F31" s="22">
        <v>4.2750000000000004</v>
      </c>
      <c r="H31" s="93" t="s">
        <v>307</v>
      </c>
      <c r="I31" s="98"/>
      <c r="J31" s="94"/>
      <c r="K31" s="102"/>
    </row>
    <row r="32" spans="1:11" x14ac:dyDescent="0.3">
      <c r="A32" s="45">
        <v>6</v>
      </c>
      <c r="B32" s="19">
        <v>6.7</v>
      </c>
      <c r="C32" s="20">
        <v>20</v>
      </c>
      <c r="D32" s="21">
        <v>7.4</v>
      </c>
      <c r="E32" s="21">
        <v>2.1</v>
      </c>
      <c r="F32" s="22">
        <v>4.2699999999999996</v>
      </c>
      <c r="H32" s="93" t="s">
        <v>307</v>
      </c>
      <c r="I32" s="98"/>
      <c r="J32" s="94"/>
      <c r="K32" s="102"/>
    </row>
    <row r="33" spans="1:11" x14ac:dyDescent="0.3">
      <c r="A33" s="45">
        <v>6</v>
      </c>
      <c r="B33" s="19">
        <v>6.7</v>
      </c>
      <c r="C33" s="20">
        <v>20</v>
      </c>
      <c r="D33" s="21">
        <v>7.4</v>
      </c>
      <c r="E33" s="21">
        <v>4.2</v>
      </c>
      <c r="F33" s="22">
        <v>4.2449999999999992</v>
      </c>
      <c r="H33" s="93" t="s">
        <v>307</v>
      </c>
      <c r="I33" s="98"/>
      <c r="J33" s="94"/>
      <c r="K33" s="102"/>
    </row>
    <row r="34" spans="1:11" x14ac:dyDescent="0.3">
      <c r="A34" s="45">
        <v>6</v>
      </c>
      <c r="B34" s="19">
        <v>6.7</v>
      </c>
      <c r="C34" s="20">
        <v>20</v>
      </c>
      <c r="D34" s="21">
        <v>7.4</v>
      </c>
      <c r="E34" s="21">
        <v>7</v>
      </c>
      <c r="F34" s="22">
        <v>4.51</v>
      </c>
      <c r="H34" s="93" t="s">
        <v>307</v>
      </c>
      <c r="I34" s="98"/>
      <c r="J34" s="94"/>
      <c r="K34" s="102"/>
    </row>
    <row r="35" spans="1:11" x14ac:dyDescent="0.3">
      <c r="A35" s="45">
        <v>6</v>
      </c>
      <c r="B35" s="19">
        <v>6.7</v>
      </c>
      <c r="C35" s="20">
        <v>20</v>
      </c>
      <c r="D35" s="21">
        <v>7.4</v>
      </c>
      <c r="E35" s="21">
        <v>9.1</v>
      </c>
      <c r="F35" s="22">
        <v>4.8800000000000008</v>
      </c>
      <c r="H35" s="93" t="s">
        <v>307</v>
      </c>
      <c r="I35" s="98"/>
      <c r="J35" s="94"/>
      <c r="K35" s="102"/>
    </row>
    <row r="36" spans="1:11" x14ac:dyDescent="0.3">
      <c r="A36" s="45">
        <v>6</v>
      </c>
      <c r="B36" s="19">
        <v>6.7</v>
      </c>
      <c r="C36" s="20">
        <v>20</v>
      </c>
      <c r="D36" s="21">
        <v>7.4</v>
      </c>
      <c r="E36" s="21">
        <v>11.1</v>
      </c>
      <c r="F36" s="22">
        <v>5.3250000000000002</v>
      </c>
      <c r="H36" s="93" t="s">
        <v>307</v>
      </c>
      <c r="I36" s="98"/>
      <c r="J36" s="94"/>
      <c r="K36" s="102"/>
    </row>
    <row r="37" spans="1:11" x14ac:dyDescent="0.3">
      <c r="A37" s="45">
        <v>6</v>
      </c>
      <c r="B37" s="19">
        <v>6.7</v>
      </c>
      <c r="C37" s="20">
        <v>20</v>
      </c>
      <c r="D37" s="21">
        <v>7.4</v>
      </c>
      <c r="E37" s="21">
        <v>27.5</v>
      </c>
      <c r="F37" s="22">
        <v>9.8249999999999993</v>
      </c>
      <c r="H37" s="93" t="s">
        <v>307</v>
      </c>
      <c r="I37" s="98"/>
      <c r="J37" s="94"/>
      <c r="K37" s="102"/>
    </row>
    <row r="38" spans="1:11" x14ac:dyDescent="0.3">
      <c r="A38" s="45">
        <v>6</v>
      </c>
      <c r="B38" s="19">
        <v>6.7</v>
      </c>
      <c r="C38" s="20">
        <v>20</v>
      </c>
      <c r="D38" s="21">
        <v>7.4</v>
      </c>
      <c r="E38" s="21">
        <v>15.2</v>
      </c>
      <c r="F38" s="22">
        <v>5.84</v>
      </c>
      <c r="H38" s="93" t="s">
        <v>307</v>
      </c>
      <c r="I38" s="98"/>
      <c r="J38" s="94"/>
      <c r="K38" s="102"/>
    </row>
    <row r="39" spans="1:11" x14ac:dyDescent="0.3">
      <c r="A39" s="45">
        <v>6</v>
      </c>
      <c r="B39" s="19">
        <v>6.7</v>
      </c>
      <c r="C39" s="20">
        <v>20</v>
      </c>
      <c r="D39" s="21">
        <v>7.4</v>
      </c>
      <c r="E39" s="21">
        <v>19.3</v>
      </c>
      <c r="F39" s="22">
        <v>7.0950000000000006</v>
      </c>
      <c r="H39" s="93" t="s">
        <v>307</v>
      </c>
      <c r="I39" s="98"/>
      <c r="J39" s="94"/>
      <c r="K39" s="102"/>
    </row>
    <row r="40" spans="1:11" x14ac:dyDescent="0.3">
      <c r="A40" s="45">
        <v>6</v>
      </c>
      <c r="B40" s="19">
        <v>6.7</v>
      </c>
      <c r="C40" s="20">
        <v>20</v>
      </c>
      <c r="D40" s="21">
        <v>7.4</v>
      </c>
      <c r="E40" s="21">
        <v>23.4</v>
      </c>
      <c r="F40" s="22">
        <v>8.34</v>
      </c>
      <c r="H40" s="93" t="s">
        <v>307</v>
      </c>
      <c r="I40" s="98"/>
      <c r="J40" s="94"/>
      <c r="K40" s="102"/>
    </row>
    <row r="41" spans="1:11" x14ac:dyDescent="0.3">
      <c r="A41" s="45">
        <v>6</v>
      </c>
      <c r="B41" s="19">
        <v>6.7</v>
      </c>
      <c r="C41" s="20">
        <v>20</v>
      </c>
      <c r="D41" s="21">
        <v>7.4</v>
      </c>
      <c r="E41" s="21">
        <v>31.6</v>
      </c>
      <c r="F41" s="22">
        <v>10.094999999999999</v>
      </c>
      <c r="H41" s="93" t="s">
        <v>307</v>
      </c>
      <c r="I41" s="98"/>
      <c r="J41" s="94"/>
      <c r="K41" s="102"/>
    </row>
    <row r="42" spans="1:11" x14ac:dyDescent="0.3">
      <c r="A42" s="45">
        <v>6</v>
      </c>
      <c r="B42" s="19">
        <v>6.7</v>
      </c>
      <c r="C42" s="20">
        <v>20</v>
      </c>
      <c r="D42" s="21">
        <v>7.4</v>
      </c>
      <c r="E42" s="21">
        <v>39.799999999999997</v>
      </c>
      <c r="F42" s="22">
        <v>10.37</v>
      </c>
      <c r="H42" s="93" t="s">
        <v>307</v>
      </c>
      <c r="I42" s="98"/>
      <c r="J42" s="94"/>
      <c r="K42" s="102"/>
    </row>
    <row r="43" spans="1:11" x14ac:dyDescent="0.3">
      <c r="A43" s="45">
        <v>6</v>
      </c>
      <c r="B43" s="19">
        <v>6.7</v>
      </c>
      <c r="C43" s="20">
        <v>20</v>
      </c>
      <c r="D43" s="21">
        <v>7.4</v>
      </c>
      <c r="E43" s="21">
        <v>47.9</v>
      </c>
      <c r="F43" s="22">
        <v>10.25</v>
      </c>
      <c r="H43" s="93" t="s">
        <v>307</v>
      </c>
      <c r="I43" s="98"/>
      <c r="J43" s="94"/>
      <c r="K43" s="102"/>
    </row>
    <row r="44" spans="1:11" x14ac:dyDescent="0.3">
      <c r="A44" s="45">
        <v>6</v>
      </c>
      <c r="B44" s="19">
        <v>6.7</v>
      </c>
      <c r="C44" s="20">
        <v>20</v>
      </c>
      <c r="D44" s="21">
        <v>7.4</v>
      </c>
      <c r="E44" s="21">
        <v>79.900000000000006</v>
      </c>
      <c r="F44" s="22">
        <v>10.309999999999999</v>
      </c>
      <c r="H44" s="93" t="s">
        <v>308</v>
      </c>
      <c r="I44" s="100">
        <v>10.349527424818032</v>
      </c>
      <c r="J44" s="94" t="s">
        <v>310</v>
      </c>
      <c r="K44" s="102">
        <v>-3.9527424818032841E-2</v>
      </c>
    </row>
    <row r="45" spans="1:11" x14ac:dyDescent="0.3">
      <c r="A45" s="45">
        <v>6</v>
      </c>
      <c r="B45" s="19">
        <v>6.7</v>
      </c>
      <c r="C45" s="20">
        <v>20</v>
      </c>
      <c r="D45" s="21">
        <v>7.4</v>
      </c>
      <c r="E45" s="21">
        <v>63.9</v>
      </c>
      <c r="F45" s="22">
        <v>10.35</v>
      </c>
      <c r="H45" s="93" t="s">
        <v>307</v>
      </c>
      <c r="I45" s="98"/>
      <c r="J45" s="94"/>
      <c r="K45" s="102"/>
    </row>
    <row r="46" spans="1:11" x14ac:dyDescent="0.3">
      <c r="A46" s="45">
        <v>7</v>
      </c>
      <c r="B46" s="19">
        <v>6.7</v>
      </c>
      <c r="C46" s="20">
        <v>30</v>
      </c>
      <c r="D46" s="21">
        <v>5.2</v>
      </c>
      <c r="E46" s="21">
        <v>7.3</v>
      </c>
      <c r="F46" s="22">
        <v>6.3149999999999995</v>
      </c>
      <c r="H46" s="93" t="s">
        <v>307</v>
      </c>
      <c r="I46" s="98"/>
      <c r="J46" s="94"/>
      <c r="K46" s="102"/>
    </row>
    <row r="47" spans="1:11" x14ac:dyDescent="0.3">
      <c r="A47" s="45">
        <v>7</v>
      </c>
      <c r="B47" s="19">
        <v>6.7</v>
      </c>
      <c r="C47" s="20">
        <v>30</v>
      </c>
      <c r="D47" s="21">
        <v>5.2</v>
      </c>
      <c r="E47" s="21">
        <v>9</v>
      </c>
      <c r="F47" s="22">
        <v>7.1349999999999998</v>
      </c>
      <c r="H47" s="93" t="s">
        <v>307</v>
      </c>
      <c r="I47" s="98"/>
      <c r="J47" s="94"/>
      <c r="K47" s="102"/>
    </row>
    <row r="48" spans="1:11" x14ac:dyDescent="0.3">
      <c r="A48" s="45">
        <v>7</v>
      </c>
      <c r="B48" s="19">
        <v>6.7</v>
      </c>
      <c r="C48" s="20">
        <v>30</v>
      </c>
      <c r="D48" s="21">
        <v>5.2</v>
      </c>
      <c r="E48" s="21">
        <v>1.1000000000000001</v>
      </c>
      <c r="F48" s="22">
        <v>4.3600000000000003</v>
      </c>
      <c r="H48" s="93" t="s">
        <v>308</v>
      </c>
      <c r="I48" s="100">
        <v>4.115588489526556</v>
      </c>
      <c r="J48" s="94" t="s">
        <v>310</v>
      </c>
      <c r="K48" s="102">
        <v>0.24441151047344434</v>
      </c>
    </row>
    <row r="49" spans="1:11" x14ac:dyDescent="0.3">
      <c r="A49" s="45">
        <v>7</v>
      </c>
      <c r="B49" s="19">
        <v>6.7</v>
      </c>
      <c r="C49" s="20">
        <v>30</v>
      </c>
      <c r="D49" s="21">
        <v>5.2</v>
      </c>
      <c r="E49" s="21">
        <v>0.5</v>
      </c>
      <c r="F49" s="22">
        <v>4.4000000000000004</v>
      </c>
      <c r="H49" s="93" t="s">
        <v>308</v>
      </c>
      <c r="I49" s="100">
        <v>4.082792179118151</v>
      </c>
      <c r="J49" s="94" t="s">
        <v>310</v>
      </c>
      <c r="K49" s="102">
        <v>0.3172078208818494</v>
      </c>
    </row>
    <row r="50" spans="1:11" x14ac:dyDescent="0.3">
      <c r="A50" s="45">
        <v>7</v>
      </c>
      <c r="B50" s="19">
        <v>6.7</v>
      </c>
      <c r="C50" s="20">
        <v>30</v>
      </c>
      <c r="D50" s="21">
        <v>5.2</v>
      </c>
      <c r="E50" s="21">
        <v>2.2000000000000002</v>
      </c>
      <c r="F50" s="22">
        <v>4.3000000000000007</v>
      </c>
      <c r="H50" s="93" t="s">
        <v>307</v>
      </c>
      <c r="I50" s="98"/>
      <c r="J50" s="94"/>
      <c r="K50" s="102"/>
    </row>
    <row r="51" spans="1:11" x14ac:dyDescent="0.3">
      <c r="A51" s="45">
        <v>7</v>
      </c>
      <c r="B51" s="19">
        <v>6.7</v>
      </c>
      <c r="C51" s="20">
        <v>30</v>
      </c>
      <c r="D51" s="21">
        <v>5.2</v>
      </c>
      <c r="E51" s="21">
        <v>3.7</v>
      </c>
      <c r="F51" s="22">
        <v>4.585</v>
      </c>
      <c r="H51" s="93" t="s">
        <v>307</v>
      </c>
      <c r="I51" s="98"/>
      <c r="J51" s="94"/>
      <c r="K51" s="102"/>
    </row>
    <row r="52" spans="1:11" x14ac:dyDescent="0.3">
      <c r="A52" s="45">
        <v>7</v>
      </c>
      <c r="B52" s="19">
        <v>6.7</v>
      </c>
      <c r="C52" s="20">
        <v>30</v>
      </c>
      <c r="D52" s="21">
        <v>5.2</v>
      </c>
      <c r="E52" s="21">
        <v>10.8</v>
      </c>
      <c r="F52" s="22">
        <v>8.0650000000000013</v>
      </c>
      <c r="H52" s="93" t="s">
        <v>307</v>
      </c>
      <c r="I52" s="98"/>
      <c r="J52" s="94"/>
      <c r="K52" s="102"/>
    </row>
    <row r="53" spans="1:11" x14ac:dyDescent="0.3">
      <c r="A53" s="45">
        <v>7</v>
      </c>
      <c r="B53" s="19">
        <v>6.7</v>
      </c>
      <c r="C53" s="20">
        <v>30</v>
      </c>
      <c r="D53" s="21">
        <v>5.2</v>
      </c>
      <c r="E53" s="21">
        <v>4.5999999999999996</v>
      </c>
      <c r="F53" s="22">
        <v>4.8899999999999997</v>
      </c>
      <c r="H53" s="93" t="s">
        <v>307</v>
      </c>
      <c r="I53" s="98"/>
      <c r="J53" s="94"/>
      <c r="K53" s="102"/>
    </row>
    <row r="54" spans="1:11" x14ac:dyDescent="0.3">
      <c r="A54" s="45">
        <v>7</v>
      </c>
      <c r="B54" s="19">
        <v>6.7</v>
      </c>
      <c r="C54" s="20">
        <v>30</v>
      </c>
      <c r="D54" s="21">
        <v>5.2</v>
      </c>
      <c r="E54" s="21">
        <v>5.5</v>
      </c>
      <c r="F54" s="22">
        <v>5.4749999999999996</v>
      </c>
      <c r="H54" s="93" t="s">
        <v>307</v>
      </c>
      <c r="I54" s="98"/>
      <c r="J54" s="94"/>
      <c r="K54" s="102"/>
    </row>
    <row r="55" spans="1:11" x14ac:dyDescent="0.3">
      <c r="A55" s="45">
        <v>7</v>
      </c>
      <c r="B55" s="19">
        <v>6.7</v>
      </c>
      <c r="C55" s="20">
        <v>30</v>
      </c>
      <c r="D55" s="21">
        <v>5.2</v>
      </c>
      <c r="E55" s="21">
        <v>12.6</v>
      </c>
      <c r="F55" s="22">
        <v>9.2100000000000009</v>
      </c>
      <c r="H55" s="93" t="s">
        <v>307</v>
      </c>
      <c r="I55" s="98"/>
      <c r="J55" s="94"/>
      <c r="K55" s="102"/>
    </row>
    <row r="56" spans="1:11" x14ac:dyDescent="0.3">
      <c r="A56" s="45">
        <v>7</v>
      </c>
      <c r="B56" s="19">
        <v>6.7</v>
      </c>
      <c r="C56" s="20">
        <v>30</v>
      </c>
      <c r="D56" s="21">
        <v>5.2</v>
      </c>
      <c r="E56" s="21">
        <v>14.4</v>
      </c>
      <c r="F56" s="22">
        <v>9.39</v>
      </c>
      <c r="H56" s="93" t="s">
        <v>307</v>
      </c>
      <c r="I56" s="98"/>
      <c r="J56" s="94"/>
      <c r="K56" s="102"/>
    </row>
    <row r="57" spans="1:11" x14ac:dyDescent="0.3">
      <c r="A57" s="45">
        <v>7</v>
      </c>
      <c r="B57" s="19">
        <v>6.7</v>
      </c>
      <c r="C57" s="20">
        <v>30</v>
      </c>
      <c r="D57" s="21">
        <v>5.2</v>
      </c>
      <c r="E57" s="21">
        <v>28.7</v>
      </c>
      <c r="F57" s="22">
        <v>10.35</v>
      </c>
      <c r="H57" s="93" t="s">
        <v>307</v>
      </c>
      <c r="I57" s="98"/>
      <c r="J57" s="94"/>
      <c r="K57" s="102"/>
    </row>
    <row r="58" spans="1:11" x14ac:dyDescent="0.3">
      <c r="A58" s="45">
        <v>7</v>
      </c>
      <c r="B58" s="19">
        <v>6.7</v>
      </c>
      <c r="C58" s="20">
        <v>30</v>
      </c>
      <c r="D58" s="21">
        <v>5.2</v>
      </c>
      <c r="E58" s="21">
        <v>35.9</v>
      </c>
      <c r="F58" s="22">
        <v>10.245000000000001</v>
      </c>
      <c r="H58" s="93" t="s">
        <v>307</v>
      </c>
      <c r="I58" s="98"/>
      <c r="J58" s="94"/>
      <c r="K58" s="102"/>
    </row>
    <row r="59" spans="1:11" x14ac:dyDescent="0.3">
      <c r="A59" s="45">
        <v>8</v>
      </c>
      <c r="B59" s="19">
        <v>6.7</v>
      </c>
      <c r="C59" s="20">
        <v>30</v>
      </c>
      <c r="D59" s="21">
        <v>6.3</v>
      </c>
      <c r="E59" s="21">
        <v>0</v>
      </c>
      <c r="F59" s="22">
        <v>4.28</v>
      </c>
      <c r="H59" s="93" t="s">
        <v>307</v>
      </c>
      <c r="I59" s="98"/>
      <c r="J59" s="94"/>
      <c r="K59" s="102"/>
    </row>
    <row r="60" spans="1:11" x14ac:dyDescent="0.3">
      <c r="A60" s="45">
        <v>8</v>
      </c>
      <c r="B60" s="19">
        <v>6.7</v>
      </c>
      <c r="C60" s="20">
        <v>30</v>
      </c>
      <c r="D60" s="21">
        <v>6.3</v>
      </c>
      <c r="E60" s="21">
        <v>1.3</v>
      </c>
      <c r="F60" s="22">
        <v>4.41</v>
      </c>
      <c r="H60" s="93" t="s">
        <v>307</v>
      </c>
      <c r="I60" s="98"/>
      <c r="J60" s="94"/>
      <c r="K60" s="102"/>
    </row>
    <row r="61" spans="1:11" x14ac:dyDescent="0.3">
      <c r="A61" s="45">
        <v>8</v>
      </c>
      <c r="B61" s="19">
        <v>6.7</v>
      </c>
      <c r="C61" s="20">
        <v>30</v>
      </c>
      <c r="D61" s="21">
        <v>6.3</v>
      </c>
      <c r="E61" s="21">
        <v>4.3</v>
      </c>
      <c r="F61" s="22">
        <v>5.67</v>
      </c>
      <c r="H61" s="93" t="s">
        <v>307</v>
      </c>
      <c r="I61" s="98"/>
      <c r="J61" s="94"/>
      <c r="K61" s="102"/>
    </row>
    <row r="62" spans="1:11" x14ac:dyDescent="0.3">
      <c r="A62" s="45">
        <v>8</v>
      </c>
      <c r="B62" s="19">
        <v>6.7</v>
      </c>
      <c r="C62" s="20">
        <v>30</v>
      </c>
      <c r="D62" s="21">
        <v>6.3</v>
      </c>
      <c r="E62" s="21">
        <v>2.6</v>
      </c>
      <c r="F62" s="22">
        <v>4.7699999999999996</v>
      </c>
      <c r="H62" s="93" t="s">
        <v>307</v>
      </c>
      <c r="I62" s="98"/>
      <c r="J62" s="94"/>
      <c r="K62" s="102"/>
    </row>
    <row r="63" spans="1:11" x14ac:dyDescent="0.3">
      <c r="A63" s="45">
        <v>8</v>
      </c>
      <c r="B63" s="19">
        <v>6.7</v>
      </c>
      <c r="C63" s="20">
        <v>30</v>
      </c>
      <c r="D63" s="21">
        <v>6.3</v>
      </c>
      <c r="E63" s="21">
        <v>5.5</v>
      </c>
      <c r="F63" s="22">
        <v>6.45</v>
      </c>
      <c r="H63" s="93" t="s">
        <v>307</v>
      </c>
      <c r="I63" s="98"/>
      <c r="J63" s="94"/>
      <c r="K63" s="102"/>
    </row>
    <row r="64" spans="1:11" x14ac:dyDescent="0.3">
      <c r="A64" s="45">
        <v>8</v>
      </c>
      <c r="B64" s="19">
        <v>6.7</v>
      </c>
      <c r="C64" s="20">
        <v>30</v>
      </c>
      <c r="D64" s="21">
        <v>6.3</v>
      </c>
      <c r="E64" s="21">
        <v>6.8</v>
      </c>
      <c r="F64" s="22">
        <v>7.36</v>
      </c>
      <c r="H64" s="93" t="s">
        <v>307</v>
      </c>
      <c r="I64" s="98"/>
      <c r="J64" s="94"/>
      <c r="K64" s="102"/>
    </row>
    <row r="65" spans="1:11" x14ac:dyDescent="0.3">
      <c r="A65" s="45">
        <v>8</v>
      </c>
      <c r="B65" s="19">
        <v>6.7</v>
      </c>
      <c r="C65" s="20">
        <v>30</v>
      </c>
      <c r="D65" s="21">
        <v>6.3</v>
      </c>
      <c r="E65" s="21">
        <v>9.4</v>
      </c>
      <c r="F65" s="22">
        <v>8.76</v>
      </c>
      <c r="H65" s="93" t="s">
        <v>307</v>
      </c>
      <c r="I65" s="98"/>
      <c r="J65" s="94"/>
      <c r="K65" s="102"/>
    </row>
    <row r="66" spans="1:11" x14ac:dyDescent="0.3">
      <c r="A66" s="45">
        <v>8</v>
      </c>
      <c r="B66" s="19">
        <v>6.7</v>
      </c>
      <c r="C66" s="20">
        <v>30</v>
      </c>
      <c r="D66" s="21">
        <v>6.3</v>
      </c>
      <c r="E66" s="21">
        <v>12</v>
      </c>
      <c r="F66" s="22">
        <v>9.1850000000000005</v>
      </c>
      <c r="H66" s="93" t="s">
        <v>307</v>
      </c>
      <c r="I66" s="98"/>
      <c r="J66" s="94"/>
      <c r="K66" s="102"/>
    </row>
    <row r="67" spans="1:11" x14ac:dyDescent="0.3">
      <c r="A67" s="45">
        <v>8</v>
      </c>
      <c r="B67" s="19">
        <v>6.7</v>
      </c>
      <c r="C67" s="20">
        <v>30</v>
      </c>
      <c r="D67" s="21">
        <v>6.3</v>
      </c>
      <c r="E67" s="21">
        <v>14.5</v>
      </c>
      <c r="F67" s="22">
        <v>9.4849999999999994</v>
      </c>
      <c r="H67" s="93" t="s">
        <v>307</v>
      </c>
      <c r="I67" s="98"/>
      <c r="J67" s="94"/>
      <c r="K67" s="102"/>
    </row>
    <row r="68" spans="1:11" x14ac:dyDescent="0.3">
      <c r="A68" s="45">
        <v>8</v>
      </c>
      <c r="B68" s="19">
        <v>6.7</v>
      </c>
      <c r="C68" s="20">
        <v>30</v>
      </c>
      <c r="D68" s="21">
        <v>6.3</v>
      </c>
      <c r="E68" s="21">
        <v>17.100000000000001</v>
      </c>
      <c r="F68" s="22">
        <v>9.49</v>
      </c>
      <c r="H68" s="93" t="s">
        <v>307</v>
      </c>
      <c r="I68" s="98"/>
      <c r="J68" s="94"/>
      <c r="K68" s="102"/>
    </row>
    <row r="69" spans="1:11" x14ac:dyDescent="0.3">
      <c r="A69" s="45">
        <v>8</v>
      </c>
      <c r="B69" s="19">
        <v>6.7</v>
      </c>
      <c r="C69" s="20">
        <v>30</v>
      </c>
      <c r="D69" s="21">
        <v>6.3</v>
      </c>
      <c r="E69" s="21">
        <v>22.8</v>
      </c>
      <c r="F69" s="22">
        <v>9.4450000000000003</v>
      </c>
      <c r="H69" s="93" t="s">
        <v>308</v>
      </c>
      <c r="I69" s="100">
        <v>9.9263338740261755</v>
      </c>
      <c r="J69" s="94" t="s">
        <v>310</v>
      </c>
      <c r="K69" s="102">
        <v>-0.48133387402617522</v>
      </c>
    </row>
    <row r="70" spans="1:11" x14ac:dyDescent="0.3">
      <c r="A70" s="45">
        <v>9</v>
      </c>
      <c r="B70" s="19">
        <v>6.7</v>
      </c>
      <c r="C70" s="20">
        <v>30</v>
      </c>
      <c r="D70" s="21">
        <v>7.4</v>
      </c>
      <c r="E70" s="21">
        <v>6.2</v>
      </c>
      <c r="F70" s="22">
        <v>6.3000000000000007</v>
      </c>
      <c r="H70" s="93" t="s">
        <v>307</v>
      </c>
      <c r="I70" s="98"/>
      <c r="J70" s="94"/>
      <c r="K70" s="102"/>
    </row>
    <row r="71" spans="1:11" x14ac:dyDescent="0.3">
      <c r="A71" s="45">
        <v>9</v>
      </c>
      <c r="B71" s="19">
        <v>6.7</v>
      </c>
      <c r="C71" s="20">
        <v>30</v>
      </c>
      <c r="D71" s="21">
        <v>7.4</v>
      </c>
      <c r="E71" s="21">
        <v>7.6</v>
      </c>
      <c r="F71" s="22">
        <v>7.3149999999999995</v>
      </c>
      <c r="H71" s="93" t="s">
        <v>308</v>
      </c>
      <c r="I71" s="100">
        <v>7.8822563741087528</v>
      </c>
      <c r="J71" s="94" t="s">
        <v>310</v>
      </c>
      <c r="K71" s="102">
        <v>-0.56725637410875329</v>
      </c>
    </row>
    <row r="72" spans="1:11" x14ac:dyDescent="0.3">
      <c r="A72" s="45">
        <v>9</v>
      </c>
      <c r="B72" s="19">
        <v>6.7</v>
      </c>
      <c r="C72" s="20">
        <v>30</v>
      </c>
      <c r="D72" s="21">
        <v>7.4</v>
      </c>
      <c r="E72" s="21">
        <v>0</v>
      </c>
      <c r="F72" s="22">
        <v>4.34</v>
      </c>
      <c r="H72" s="93" t="s">
        <v>307</v>
      </c>
      <c r="I72" s="98"/>
      <c r="J72" s="94"/>
      <c r="K72" s="102"/>
    </row>
    <row r="73" spans="1:11" x14ac:dyDescent="0.3">
      <c r="A73" s="45">
        <v>9</v>
      </c>
      <c r="B73" s="19">
        <v>6.7</v>
      </c>
      <c r="C73" s="20">
        <v>30</v>
      </c>
      <c r="D73" s="21">
        <v>7.4</v>
      </c>
      <c r="E73" s="21">
        <v>1</v>
      </c>
      <c r="F73" s="22">
        <v>4.25</v>
      </c>
      <c r="H73" s="93" t="s">
        <v>308</v>
      </c>
      <c r="I73" s="100">
        <v>4.2556918561467736</v>
      </c>
      <c r="J73" s="94" t="s">
        <v>310</v>
      </c>
      <c r="K73" s="102">
        <v>-5.6918561467735884E-3</v>
      </c>
    </row>
    <row r="74" spans="1:11" x14ac:dyDescent="0.3">
      <c r="A74" s="45">
        <v>9</v>
      </c>
      <c r="B74" s="19">
        <v>6.7</v>
      </c>
      <c r="C74" s="20">
        <v>30</v>
      </c>
      <c r="D74" s="21">
        <v>7.4</v>
      </c>
      <c r="E74" s="21">
        <v>10.5</v>
      </c>
      <c r="F74" s="22">
        <v>8.93</v>
      </c>
      <c r="H74" s="93" t="s">
        <v>307</v>
      </c>
      <c r="I74" s="98"/>
      <c r="J74" s="94"/>
      <c r="K74" s="102"/>
    </row>
    <row r="75" spans="1:11" x14ac:dyDescent="0.3">
      <c r="A75" s="45">
        <v>9</v>
      </c>
      <c r="B75" s="19">
        <v>6.7</v>
      </c>
      <c r="C75" s="20">
        <v>30</v>
      </c>
      <c r="D75" s="21">
        <v>7.4</v>
      </c>
      <c r="E75" s="21">
        <v>11.9</v>
      </c>
      <c r="F75" s="22">
        <v>9.7899999999999991</v>
      </c>
      <c r="H75" s="93" t="s">
        <v>308</v>
      </c>
      <c r="I75" s="100">
        <v>9.3602212368388216</v>
      </c>
      <c r="J75" s="94" t="s">
        <v>310</v>
      </c>
      <c r="K75" s="102">
        <v>0.42977876316117758</v>
      </c>
    </row>
    <row r="76" spans="1:11" x14ac:dyDescent="0.3">
      <c r="A76" s="45">
        <v>9</v>
      </c>
      <c r="B76" s="19">
        <v>6.7</v>
      </c>
      <c r="C76" s="20">
        <v>30</v>
      </c>
      <c r="D76" s="21">
        <v>7.4</v>
      </c>
      <c r="E76" s="21">
        <v>2</v>
      </c>
      <c r="F76" s="22">
        <v>4.3149999999999995</v>
      </c>
      <c r="H76" s="93" t="s">
        <v>307</v>
      </c>
      <c r="I76" s="98"/>
      <c r="J76" s="94"/>
      <c r="K76" s="102"/>
    </row>
    <row r="77" spans="1:11" x14ac:dyDescent="0.3">
      <c r="A77" s="45">
        <v>9</v>
      </c>
      <c r="B77" s="19">
        <v>6.7</v>
      </c>
      <c r="C77" s="20">
        <v>30</v>
      </c>
      <c r="D77" s="21">
        <v>7.4</v>
      </c>
      <c r="E77" s="21">
        <v>3.4</v>
      </c>
      <c r="F77" s="22">
        <v>4.6749999999999998</v>
      </c>
      <c r="H77" s="93" t="s">
        <v>307</v>
      </c>
      <c r="I77" s="98"/>
      <c r="J77" s="94"/>
      <c r="K77" s="102"/>
    </row>
    <row r="78" spans="1:11" x14ac:dyDescent="0.3">
      <c r="A78" s="45">
        <v>9</v>
      </c>
      <c r="B78" s="19">
        <v>6.7</v>
      </c>
      <c r="C78" s="20">
        <v>30</v>
      </c>
      <c r="D78" s="21">
        <v>7.4</v>
      </c>
      <c r="E78" s="21">
        <v>4.0999999999999996</v>
      </c>
      <c r="F78" s="22">
        <v>4.9249999999999998</v>
      </c>
      <c r="H78" s="93" t="s">
        <v>308</v>
      </c>
      <c r="I78" s="100">
        <v>5.3513692694028379</v>
      </c>
      <c r="J78" s="94" t="s">
        <v>310</v>
      </c>
      <c r="K78" s="102">
        <v>-0.42636926940283804</v>
      </c>
    </row>
    <row r="79" spans="1:11" x14ac:dyDescent="0.3">
      <c r="A79" s="45">
        <v>9</v>
      </c>
      <c r="B79" s="19">
        <v>6.7</v>
      </c>
      <c r="C79" s="20">
        <v>30</v>
      </c>
      <c r="D79" s="21">
        <v>7.4</v>
      </c>
      <c r="E79" s="21">
        <v>4.8</v>
      </c>
      <c r="F79" s="22">
        <v>5.2949999999999999</v>
      </c>
      <c r="H79" s="93" t="s">
        <v>307</v>
      </c>
      <c r="I79" s="98"/>
      <c r="J79" s="94"/>
      <c r="K79" s="102"/>
    </row>
    <row r="80" spans="1:11" x14ac:dyDescent="0.3">
      <c r="A80" s="45">
        <v>9</v>
      </c>
      <c r="B80" s="19">
        <v>6.7</v>
      </c>
      <c r="C80" s="20">
        <v>30</v>
      </c>
      <c r="D80" s="21">
        <v>7.4</v>
      </c>
      <c r="E80" s="21">
        <v>9.1</v>
      </c>
      <c r="F80" s="22">
        <v>8.27</v>
      </c>
      <c r="H80" s="93" t="s">
        <v>307</v>
      </c>
      <c r="I80" s="98"/>
      <c r="J80" s="94"/>
      <c r="K80" s="102"/>
    </row>
    <row r="81" spans="1:11" x14ac:dyDescent="0.3">
      <c r="A81" s="45">
        <v>9</v>
      </c>
      <c r="B81" s="19">
        <v>6.7</v>
      </c>
      <c r="C81" s="20">
        <v>30</v>
      </c>
      <c r="D81" s="21">
        <v>7.4</v>
      </c>
      <c r="E81" s="21">
        <v>17.600000000000001</v>
      </c>
      <c r="F81" s="22">
        <v>9.9499999999999993</v>
      </c>
      <c r="H81" s="93" t="s">
        <v>308</v>
      </c>
      <c r="I81" s="100">
        <v>9.7586794181766692</v>
      </c>
      <c r="J81" s="94" t="s">
        <v>310</v>
      </c>
      <c r="K81" s="102">
        <v>0.19132058182333012</v>
      </c>
    </row>
    <row r="82" spans="1:11" x14ac:dyDescent="0.3">
      <c r="A82" s="45">
        <v>9</v>
      </c>
      <c r="B82" s="19">
        <v>6.7</v>
      </c>
      <c r="C82" s="20">
        <v>30</v>
      </c>
      <c r="D82" s="21">
        <v>7.4</v>
      </c>
      <c r="E82" s="21">
        <v>29.3</v>
      </c>
      <c r="F82" s="22">
        <v>10.32</v>
      </c>
      <c r="H82" s="93" t="s">
        <v>307</v>
      </c>
      <c r="I82" s="98"/>
      <c r="J82" s="94"/>
      <c r="K82" s="102"/>
    </row>
    <row r="83" spans="1:11" x14ac:dyDescent="0.3">
      <c r="A83" s="45">
        <v>9</v>
      </c>
      <c r="B83" s="19">
        <v>6.7</v>
      </c>
      <c r="C83" s="20">
        <v>30</v>
      </c>
      <c r="D83" s="21">
        <v>7.4</v>
      </c>
      <c r="E83" s="21">
        <v>14.7</v>
      </c>
      <c r="F83" s="22">
        <v>9.6150000000000002</v>
      </c>
      <c r="H83" s="93" t="s">
        <v>308</v>
      </c>
      <c r="I83" s="100">
        <v>9.6210057754705094</v>
      </c>
      <c r="J83" s="94" t="s">
        <v>310</v>
      </c>
      <c r="K83" s="102">
        <v>-6.0057754705091781E-3</v>
      </c>
    </row>
    <row r="84" spans="1:11" x14ac:dyDescent="0.3">
      <c r="A84" s="45">
        <v>9</v>
      </c>
      <c r="B84" s="19">
        <v>6.7</v>
      </c>
      <c r="C84" s="20">
        <v>30</v>
      </c>
      <c r="D84" s="21">
        <v>7.4</v>
      </c>
      <c r="E84" s="21">
        <v>23.4</v>
      </c>
      <c r="F84" s="22">
        <v>10.115</v>
      </c>
      <c r="H84" s="93" t="s">
        <v>308</v>
      </c>
      <c r="I84" s="100">
        <v>9.9504292074762617</v>
      </c>
      <c r="J84" s="94" t="s">
        <v>310</v>
      </c>
      <c r="K84" s="102">
        <v>0.16457079252373852</v>
      </c>
    </row>
    <row r="85" spans="1:11" x14ac:dyDescent="0.3">
      <c r="A85" s="45">
        <v>10</v>
      </c>
      <c r="B85" s="19">
        <v>6.7</v>
      </c>
      <c r="C85" s="20">
        <v>40</v>
      </c>
      <c r="D85" s="21">
        <v>5.2</v>
      </c>
      <c r="E85" s="21">
        <v>7.6</v>
      </c>
      <c r="F85" s="22">
        <v>7.51</v>
      </c>
      <c r="H85" s="93" t="s">
        <v>307</v>
      </c>
      <c r="I85" s="98"/>
      <c r="J85" s="94"/>
      <c r="K85" s="102"/>
    </row>
    <row r="86" spans="1:11" x14ac:dyDescent="0.3">
      <c r="A86" s="45">
        <v>10</v>
      </c>
      <c r="B86" s="19">
        <v>6.7</v>
      </c>
      <c r="C86" s="20">
        <v>40</v>
      </c>
      <c r="D86" s="21">
        <v>5.2</v>
      </c>
      <c r="E86" s="21">
        <v>0</v>
      </c>
      <c r="F86" s="22">
        <v>4.6100000000000003</v>
      </c>
      <c r="H86" s="93" t="s">
        <v>307</v>
      </c>
      <c r="I86" s="98"/>
      <c r="J86" s="94"/>
      <c r="K86" s="102"/>
    </row>
    <row r="87" spans="1:11" x14ac:dyDescent="0.3">
      <c r="A87" s="45">
        <v>10</v>
      </c>
      <c r="B87" s="19">
        <v>6.7</v>
      </c>
      <c r="C87" s="20">
        <v>40</v>
      </c>
      <c r="D87" s="21">
        <v>5.2</v>
      </c>
      <c r="E87" s="21">
        <v>0.9</v>
      </c>
      <c r="F87" s="22">
        <v>4.2699999999999996</v>
      </c>
      <c r="H87" s="93" t="s">
        <v>307</v>
      </c>
      <c r="I87" s="98"/>
      <c r="J87" s="94"/>
      <c r="K87" s="102"/>
    </row>
    <row r="88" spans="1:11" x14ac:dyDescent="0.3">
      <c r="A88" s="45">
        <v>10</v>
      </c>
      <c r="B88" s="19">
        <v>6.7</v>
      </c>
      <c r="C88" s="20">
        <v>40</v>
      </c>
      <c r="D88" s="21">
        <v>5.2</v>
      </c>
      <c r="E88" s="21">
        <v>1.8</v>
      </c>
      <c r="F88" s="22">
        <v>4.17</v>
      </c>
      <c r="H88" s="93" t="s">
        <v>308</v>
      </c>
      <c r="I88" s="100">
        <v>4.4145405731005853</v>
      </c>
      <c r="J88" s="94" t="s">
        <v>310</v>
      </c>
      <c r="K88" s="102">
        <v>-0.24454057310058541</v>
      </c>
    </row>
    <row r="89" spans="1:11" x14ac:dyDescent="0.3">
      <c r="A89" s="45">
        <v>10</v>
      </c>
      <c r="B89" s="19">
        <v>6.7</v>
      </c>
      <c r="C89" s="20">
        <v>40</v>
      </c>
      <c r="D89" s="21">
        <v>5.2</v>
      </c>
      <c r="E89" s="21">
        <v>3</v>
      </c>
      <c r="F89" s="22">
        <v>4.415</v>
      </c>
      <c r="H89" s="93" t="s">
        <v>308</v>
      </c>
      <c r="I89" s="100">
        <v>4.8358170031559444</v>
      </c>
      <c r="J89" s="94" t="s">
        <v>310</v>
      </c>
      <c r="K89" s="102">
        <v>-0.42081700315594439</v>
      </c>
    </row>
    <row r="90" spans="1:11" x14ac:dyDescent="0.3">
      <c r="A90" s="45">
        <v>10</v>
      </c>
      <c r="B90" s="19">
        <v>6.7</v>
      </c>
      <c r="C90" s="20">
        <v>40</v>
      </c>
      <c r="D90" s="21">
        <v>5.2</v>
      </c>
      <c r="E90" s="21">
        <v>8.8000000000000007</v>
      </c>
      <c r="F90" s="22">
        <v>8.379999999999999</v>
      </c>
      <c r="H90" s="93" t="s">
        <v>307</v>
      </c>
      <c r="I90" s="98"/>
      <c r="J90" s="94"/>
      <c r="K90" s="102"/>
    </row>
    <row r="91" spans="1:11" x14ac:dyDescent="0.3">
      <c r="A91" s="45">
        <v>10</v>
      </c>
      <c r="B91" s="19">
        <v>6.7</v>
      </c>
      <c r="C91" s="20">
        <v>40</v>
      </c>
      <c r="D91" s="21">
        <v>5.2</v>
      </c>
      <c r="E91" s="21">
        <v>9.9</v>
      </c>
      <c r="F91" s="22">
        <v>8.8049999999999997</v>
      </c>
      <c r="H91" s="93" t="s">
        <v>307</v>
      </c>
      <c r="I91" s="98"/>
      <c r="J91" s="94"/>
      <c r="K91" s="102"/>
    </row>
    <row r="92" spans="1:11" x14ac:dyDescent="0.3">
      <c r="A92" s="45">
        <v>10</v>
      </c>
      <c r="B92" s="19">
        <v>6.7</v>
      </c>
      <c r="C92" s="20">
        <v>40</v>
      </c>
      <c r="D92" s="21">
        <v>5.2</v>
      </c>
      <c r="E92" s="21">
        <v>3.6</v>
      </c>
      <c r="F92" s="22">
        <v>4.7449999999999992</v>
      </c>
      <c r="H92" s="93" t="s">
        <v>307</v>
      </c>
      <c r="I92" s="98"/>
      <c r="J92" s="94"/>
      <c r="K92" s="102"/>
    </row>
    <row r="93" spans="1:11" x14ac:dyDescent="0.3">
      <c r="A93" s="45">
        <v>10</v>
      </c>
      <c r="B93" s="19">
        <v>6.7</v>
      </c>
      <c r="C93" s="20">
        <v>40</v>
      </c>
      <c r="D93" s="21">
        <v>5.2</v>
      </c>
      <c r="E93" s="21">
        <v>4.2</v>
      </c>
      <c r="F93" s="22">
        <v>5.3100000000000005</v>
      </c>
      <c r="H93" s="93" t="s">
        <v>307</v>
      </c>
      <c r="I93" s="98"/>
      <c r="J93" s="94"/>
      <c r="K93" s="102"/>
    </row>
    <row r="94" spans="1:11" x14ac:dyDescent="0.3">
      <c r="A94" s="45">
        <v>10</v>
      </c>
      <c r="B94" s="19">
        <v>6.7</v>
      </c>
      <c r="C94" s="20">
        <v>40</v>
      </c>
      <c r="D94" s="21">
        <v>5.2</v>
      </c>
      <c r="E94" s="21">
        <v>6.5</v>
      </c>
      <c r="F94" s="22">
        <v>6.68</v>
      </c>
      <c r="H94" s="93" t="s">
        <v>307</v>
      </c>
      <c r="I94" s="98"/>
      <c r="J94" s="94"/>
      <c r="K94" s="102"/>
    </row>
    <row r="95" spans="1:11" x14ac:dyDescent="0.3">
      <c r="A95" s="45">
        <v>10</v>
      </c>
      <c r="B95" s="19">
        <v>6.7</v>
      </c>
      <c r="C95" s="20">
        <v>40</v>
      </c>
      <c r="D95" s="21">
        <v>5.2</v>
      </c>
      <c r="E95" s="21">
        <v>5.3</v>
      </c>
      <c r="F95" s="22">
        <v>5.97</v>
      </c>
      <c r="H95" s="93" t="s">
        <v>307</v>
      </c>
      <c r="I95" s="98"/>
      <c r="J95" s="94"/>
      <c r="K95" s="102"/>
    </row>
    <row r="96" spans="1:11" x14ac:dyDescent="0.3">
      <c r="A96" s="45">
        <v>10</v>
      </c>
      <c r="B96" s="19">
        <v>6.7</v>
      </c>
      <c r="C96" s="20">
        <v>40</v>
      </c>
      <c r="D96" s="21">
        <v>5.2</v>
      </c>
      <c r="E96" s="21">
        <v>12.2</v>
      </c>
      <c r="F96" s="22">
        <v>9.0299999999999994</v>
      </c>
      <c r="H96" s="93" t="s">
        <v>307</v>
      </c>
      <c r="I96" s="98"/>
      <c r="J96" s="94"/>
      <c r="K96" s="102"/>
    </row>
    <row r="97" spans="1:11" x14ac:dyDescent="0.3">
      <c r="A97" s="45">
        <v>10</v>
      </c>
      <c r="B97" s="19">
        <v>6.7</v>
      </c>
      <c r="C97" s="20">
        <v>40</v>
      </c>
      <c r="D97" s="21">
        <v>5.2</v>
      </c>
      <c r="E97" s="21">
        <v>24.2</v>
      </c>
      <c r="F97" s="22">
        <v>9.08</v>
      </c>
      <c r="H97" s="93" t="s">
        <v>307</v>
      </c>
      <c r="I97" s="98"/>
      <c r="J97" s="94"/>
      <c r="K97" s="102"/>
    </row>
    <row r="98" spans="1:11" x14ac:dyDescent="0.3">
      <c r="A98" s="45">
        <v>10</v>
      </c>
      <c r="B98" s="19">
        <v>6.7</v>
      </c>
      <c r="C98" s="20">
        <v>40</v>
      </c>
      <c r="D98" s="21">
        <v>5.2</v>
      </c>
      <c r="E98" s="21">
        <v>19.399999999999999</v>
      </c>
      <c r="F98" s="22">
        <v>9.14</v>
      </c>
      <c r="H98" s="93" t="s">
        <v>307</v>
      </c>
      <c r="I98" s="98"/>
      <c r="J98" s="94"/>
      <c r="K98" s="102"/>
    </row>
    <row r="99" spans="1:11" x14ac:dyDescent="0.3">
      <c r="A99" s="45">
        <v>10</v>
      </c>
      <c r="B99" s="19">
        <v>6.7</v>
      </c>
      <c r="C99" s="20">
        <v>40</v>
      </c>
      <c r="D99" s="21">
        <v>5.2</v>
      </c>
      <c r="E99" s="21">
        <v>14.5</v>
      </c>
      <c r="F99" s="22">
        <v>9.1</v>
      </c>
      <c r="H99" s="93" t="s">
        <v>307</v>
      </c>
      <c r="I99" s="98"/>
      <c r="J99" s="94"/>
      <c r="K99" s="102"/>
    </row>
    <row r="100" spans="1:11" x14ac:dyDescent="0.3">
      <c r="A100" s="45">
        <v>11</v>
      </c>
      <c r="B100" s="19">
        <v>6.7</v>
      </c>
      <c r="C100" s="20">
        <v>40</v>
      </c>
      <c r="D100" s="21">
        <v>6.3</v>
      </c>
      <c r="E100" s="21">
        <v>0</v>
      </c>
      <c r="F100" s="22">
        <v>4.4550000000000001</v>
      </c>
      <c r="H100" s="93" t="s">
        <v>307</v>
      </c>
      <c r="I100" s="98"/>
      <c r="J100" s="94"/>
      <c r="K100" s="102"/>
    </row>
    <row r="101" spans="1:11" x14ac:dyDescent="0.3">
      <c r="A101" s="45">
        <v>11</v>
      </c>
      <c r="B101" s="19">
        <v>6.7</v>
      </c>
      <c r="C101" s="20">
        <v>40</v>
      </c>
      <c r="D101" s="21">
        <v>6.3</v>
      </c>
      <c r="E101" s="21">
        <v>0.4</v>
      </c>
      <c r="F101" s="22">
        <v>4.33</v>
      </c>
      <c r="H101" s="93" t="s">
        <v>307</v>
      </c>
      <c r="I101" s="98"/>
      <c r="J101" s="94"/>
      <c r="K101" s="102"/>
    </row>
    <row r="102" spans="1:11" x14ac:dyDescent="0.3">
      <c r="A102" s="45">
        <v>11</v>
      </c>
      <c r="B102" s="19">
        <v>6.7</v>
      </c>
      <c r="C102" s="20">
        <v>40</v>
      </c>
      <c r="D102" s="21">
        <v>6.3</v>
      </c>
      <c r="E102" s="21">
        <v>0.8</v>
      </c>
      <c r="F102" s="22">
        <v>4.165</v>
      </c>
      <c r="H102" s="93" t="s">
        <v>308</v>
      </c>
      <c r="I102" s="100">
        <v>4.331006247846239</v>
      </c>
      <c r="J102" s="94" t="s">
        <v>310</v>
      </c>
      <c r="K102" s="102">
        <v>-0.16600624784623896</v>
      </c>
    </row>
    <row r="103" spans="1:11" x14ac:dyDescent="0.3">
      <c r="A103" s="45">
        <v>11</v>
      </c>
      <c r="B103" s="19">
        <v>6.7</v>
      </c>
      <c r="C103" s="20">
        <v>40</v>
      </c>
      <c r="D103" s="21">
        <v>6.3</v>
      </c>
      <c r="E103" s="21">
        <v>1.7</v>
      </c>
      <c r="F103" s="22">
        <v>4.33</v>
      </c>
      <c r="H103" s="93" t="s">
        <v>308</v>
      </c>
      <c r="I103" s="100">
        <v>4.5621554062424865</v>
      </c>
      <c r="J103" s="94" t="s">
        <v>310</v>
      </c>
      <c r="K103" s="102">
        <v>-0.23215540624248643</v>
      </c>
    </row>
    <row r="104" spans="1:11" x14ac:dyDescent="0.3">
      <c r="A104" s="45">
        <v>11</v>
      </c>
      <c r="B104" s="19">
        <v>6.7</v>
      </c>
      <c r="C104" s="20">
        <v>40</v>
      </c>
      <c r="D104" s="21">
        <v>6.3</v>
      </c>
      <c r="E104" s="21">
        <v>2.2000000000000002</v>
      </c>
      <c r="F104" s="22">
        <v>4.8099999999999996</v>
      </c>
      <c r="H104" s="93" t="s">
        <v>308</v>
      </c>
      <c r="I104" s="100">
        <v>4.749270013955039</v>
      </c>
      <c r="J104" s="94" t="s">
        <v>310</v>
      </c>
      <c r="K104" s="102">
        <v>6.0729986044960604E-2</v>
      </c>
    </row>
    <row r="105" spans="1:11" x14ac:dyDescent="0.3">
      <c r="A105" s="45">
        <v>11</v>
      </c>
      <c r="B105" s="19">
        <v>6.7</v>
      </c>
      <c r="C105" s="20">
        <v>40</v>
      </c>
      <c r="D105" s="21">
        <v>6.3</v>
      </c>
      <c r="E105" s="21">
        <v>1.3</v>
      </c>
      <c r="F105" s="22">
        <v>4.45</v>
      </c>
      <c r="H105" s="93" t="s">
        <v>307</v>
      </c>
      <c r="I105" s="98"/>
      <c r="J105" s="94"/>
      <c r="K105" s="102"/>
    </row>
    <row r="106" spans="1:11" x14ac:dyDescent="0.3">
      <c r="A106" s="45">
        <v>11</v>
      </c>
      <c r="B106" s="19">
        <v>6.7</v>
      </c>
      <c r="C106" s="20">
        <v>40</v>
      </c>
      <c r="D106" s="21">
        <v>6.3</v>
      </c>
      <c r="E106" s="21">
        <v>3.9</v>
      </c>
      <c r="F106" s="22">
        <v>6.05</v>
      </c>
      <c r="H106" s="93" t="s">
        <v>308</v>
      </c>
      <c r="I106" s="100">
        <v>5.8052413318074674</v>
      </c>
      <c r="J106" s="94" t="s">
        <v>310</v>
      </c>
      <c r="K106" s="102">
        <v>0.24475866819253245</v>
      </c>
    </row>
    <row r="107" spans="1:11" x14ac:dyDescent="0.3">
      <c r="A107" s="45">
        <v>11</v>
      </c>
      <c r="B107" s="19">
        <v>6.7</v>
      </c>
      <c r="C107" s="20">
        <v>40</v>
      </c>
      <c r="D107" s="21">
        <v>6.3</v>
      </c>
      <c r="E107" s="21">
        <v>3</v>
      </c>
      <c r="F107" s="22">
        <v>5.37</v>
      </c>
      <c r="H107" s="93" t="s">
        <v>307</v>
      </c>
      <c r="I107" s="98"/>
      <c r="J107" s="94"/>
      <c r="K107" s="102"/>
    </row>
    <row r="108" spans="1:11" x14ac:dyDescent="0.3">
      <c r="A108" s="45">
        <v>11</v>
      </c>
      <c r="B108" s="19">
        <v>6.7</v>
      </c>
      <c r="C108" s="20">
        <v>40</v>
      </c>
      <c r="D108" s="21">
        <v>6.3</v>
      </c>
      <c r="E108" s="21">
        <v>5.7</v>
      </c>
      <c r="F108" s="22">
        <v>7.54</v>
      </c>
      <c r="H108" s="93" t="s">
        <v>308</v>
      </c>
      <c r="I108" s="100">
        <v>7.4334294666806642</v>
      </c>
      <c r="J108" s="94" t="s">
        <v>310</v>
      </c>
      <c r="K108" s="102">
        <v>0.10657053331933586</v>
      </c>
    </row>
    <row r="109" spans="1:11" x14ac:dyDescent="0.3">
      <c r="A109" s="45">
        <v>11</v>
      </c>
      <c r="B109" s="19">
        <v>6.7</v>
      </c>
      <c r="C109" s="20">
        <v>40</v>
      </c>
      <c r="D109" s="21">
        <v>6.3</v>
      </c>
      <c r="E109" s="21">
        <v>4.8</v>
      </c>
      <c r="F109" s="22">
        <v>6.99</v>
      </c>
      <c r="H109" s="93" t="s">
        <v>308</v>
      </c>
      <c r="I109" s="100">
        <v>6.6023013479589716</v>
      </c>
      <c r="J109" s="94" t="s">
        <v>310</v>
      </c>
      <c r="K109" s="102">
        <v>0.3876986520410286</v>
      </c>
    </row>
    <row r="110" spans="1:11" x14ac:dyDescent="0.3">
      <c r="A110" s="45">
        <v>11</v>
      </c>
      <c r="B110" s="19">
        <v>6.7</v>
      </c>
      <c r="C110" s="20">
        <v>40</v>
      </c>
      <c r="D110" s="21">
        <v>6.3</v>
      </c>
      <c r="E110" s="21">
        <v>8.4</v>
      </c>
      <c r="F110" s="22">
        <v>9.1750000000000007</v>
      </c>
      <c r="H110" s="93" t="s">
        <v>308</v>
      </c>
      <c r="I110" s="100">
        <v>9.0666850656547098</v>
      </c>
      <c r="J110" s="94" t="s">
        <v>310</v>
      </c>
      <c r="K110" s="102">
        <v>0.10831493434529094</v>
      </c>
    </row>
    <row r="111" spans="1:11" x14ac:dyDescent="0.3">
      <c r="A111" s="45">
        <v>11</v>
      </c>
      <c r="B111" s="19">
        <v>6.7</v>
      </c>
      <c r="C111" s="20">
        <v>40</v>
      </c>
      <c r="D111" s="21">
        <v>6.3</v>
      </c>
      <c r="E111" s="21">
        <v>6.6</v>
      </c>
      <c r="F111" s="22">
        <v>8.2850000000000001</v>
      </c>
      <c r="H111" s="93" t="s">
        <v>308</v>
      </c>
      <c r="I111" s="100">
        <v>8.1596260375550536</v>
      </c>
      <c r="J111" s="94" t="s">
        <v>310</v>
      </c>
      <c r="K111" s="102">
        <v>0.12537396244494659</v>
      </c>
    </row>
    <row r="112" spans="1:11" x14ac:dyDescent="0.3">
      <c r="A112" s="45">
        <v>11</v>
      </c>
      <c r="B112" s="19">
        <v>6.7</v>
      </c>
      <c r="C112" s="20">
        <v>40</v>
      </c>
      <c r="D112" s="21">
        <v>6.3</v>
      </c>
      <c r="E112" s="21">
        <v>10.199999999999999</v>
      </c>
      <c r="F112" s="22">
        <v>9.2899999999999991</v>
      </c>
      <c r="H112" s="93" t="s">
        <v>307</v>
      </c>
      <c r="I112" s="98"/>
      <c r="J112" s="94"/>
      <c r="K112" s="102"/>
    </row>
    <row r="113" spans="1:11" x14ac:dyDescent="0.3">
      <c r="A113" s="45">
        <v>11</v>
      </c>
      <c r="B113" s="19">
        <v>6.7</v>
      </c>
      <c r="C113" s="20">
        <v>40</v>
      </c>
      <c r="D113" s="21">
        <v>6.3</v>
      </c>
      <c r="E113" s="21">
        <v>13.6</v>
      </c>
      <c r="F113" s="22">
        <v>9.2200000000000006</v>
      </c>
      <c r="H113" s="93" t="s">
        <v>307</v>
      </c>
      <c r="I113" s="98"/>
      <c r="J113" s="94"/>
      <c r="K113" s="102"/>
    </row>
    <row r="114" spans="1:11" x14ac:dyDescent="0.3">
      <c r="A114" s="45">
        <v>11</v>
      </c>
      <c r="B114" s="19">
        <v>6.7</v>
      </c>
      <c r="C114" s="20">
        <v>40</v>
      </c>
      <c r="D114" s="21">
        <v>6.3</v>
      </c>
      <c r="E114" s="21">
        <v>17</v>
      </c>
      <c r="F114" s="22">
        <v>9.2200000000000006</v>
      </c>
      <c r="H114" s="93" t="s">
        <v>307</v>
      </c>
      <c r="I114" s="98"/>
      <c r="J114" s="94"/>
      <c r="K114" s="102"/>
    </row>
    <row r="115" spans="1:11" x14ac:dyDescent="0.3">
      <c r="A115" s="45">
        <v>12</v>
      </c>
      <c r="B115" s="19">
        <v>6.7</v>
      </c>
      <c r="C115" s="20">
        <v>40</v>
      </c>
      <c r="D115" s="21">
        <v>7.4</v>
      </c>
      <c r="E115" s="21">
        <v>0.6</v>
      </c>
      <c r="F115" s="22">
        <v>4.32</v>
      </c>
      <c r="H115" s="93" t="s">
        <v>307</v>
      </c>
      <c r="I115" s="98"/>
      <c r="J115" s="94"/>
      <c r="K115" s="102"/>
    </row>
    <row r="116" spans="1:11" x14ac:dyDescent="0.3">
      <c r="A116" s="45">
        <v>12</v>
      </c>
      <c r="B116" s="19">
        <v>6.7</v>
      </c>
      <c r="C116" s="20">
        <v>40</v>
      </c>
      <c r="D116" s="21">
        <v>7.4</v>
      </c>
      <c r="E116" s="21">
        <v>1.1000000000000001</v>
      </c>
      <c r="F116" s="22">
        <v>4.2450000000000001</v>
      </c>
      <c r="H116" s="93" t="s">
        <v>307</v>
      </c>
      <c r="I116" s="98"/>
      <c r="J116" s="94"/>
      <c r="K116" s="102"/>
    </row>
    <row r="117" spans="1:11" x14ac:dyDescent="0.3">
      <c r="A117" s="45">
        <v>12</v>
      </c>
      <c r="B117" s="19">
        <v>6.7</v>
      </c>
      <c r="C117" s="20">
        <v>40</v>
      </c>
      <c r="D117" s="21">
        <v>7.4</v>
      </c>
      <c r="E117" s="21">
        <v>0</v>
      </c>
      <c r="F117" s="22">
        <v>4.3849999999999998</v>
      </c>
      <c r="H117" s="93" t="s">
        <v>308</v>
      </c>
      <c r="I117" s="100">
        <v>4.2976772291748464</v>
      </c>
      <c r="J117" s="94" t="s">
        <v>310</v>
      </c>
      <c r="K117" s="102">
        <v>8.7322770825153384E-2</v>
      </c>
    </row>
    <row r="118" spans="1:11" x14ac:dyDescent="0.3">
      <c r="A118" s="45">
        <v>12</v>
      </c>
      <c r="B118" s="19">
        <v>6.7</v>
      </c>
      <c r="C118" s="20">
        <v>40</v>
      </c>
      <c r="D118" s="21">
        <v>7.4</v>
      </c>
      <c r="E118" s="21">
        <v>1.8</v>
      </c>
      <c r="F118" s="22">
        <v>4.4450000000000003</v>
      </c>
      <c r="H118" s="93" t="s">
        <v>307</v>
      </c>
      <c r="I118" s="98"/>
      <c r="J118" s="94"/>
      <c r="K118" s="102"/>
    </row>
    <row r="119" spans="1:11" x14ac:dyDescent="0.3">
      <c r="A119" s="45">
        <v>12</v>
      </c>
      <c r="B119" s="19">
        <v>6.7</v>
      </c>
      <c r="C119" s="20">
        <v>40</v>
      </c>
      <c r="D119" s="21">
        <v>7.4</v>
      </c>
      <c r="E119" s="21">
        <v>2.2999999999999998</v>
      </c>
      <c r="F119" s="22">
        <v>4.5</v>
      </c>
      <c r="H119" s="93" t="s">
        <v>307</v>
      </c>
      <c r="I119" s="98"/>
      <c r="J119" s="94"/>
      <c r="K119" s="102"/>
    </row>
    <row r="120" spans="1:11" x14ac:dyDescent="0.3">
      <c r="A120" s="45">
        <v>12</v>
      </c>
      <c r="B120" s="19">
        <v>6.7</v>
      </c>
      <c r="C120" s="20">
        <v>40</v>
      </c>
      <c r="D120" s="21">
        <v>7.4</v>
      </c>
      <c r="E120" s="21">
        <v>2.7</v>
      </c>
      <c r="F120" s="22">
        <v>4.75</v>
      </c>
      <c r="H120" s="93" t="s">
        <v>307</v>
      </c>
      <c r="I120" s="98"/>
      <c r="J120" s="94"/>
      <c r="K120" s="102"/>
    </row>
    <row r="121" spans="1:11" x14ac:dyDescent="0.3">
      <c r="A121" s="45">
        <v>12</v>
      </c>
      <c r="B121" s="19">
        <v>6.7</v>
      </c>
      <c r="C121" s="20">
        <v>40</v>
      </c>
      <c r="D121" s="21">
        <v>7.4</v>
      </c>
      <c r="E121" s="21">
        <v>3.6</v>
      </c>
      <c r="F121" s="22">
        <v>5.9649999999999999</v>
      </c>
      <c r="H121" s="93" t="s">
        <v>307</v>
      </c>
      <c r="I121" s="98"/>
      <c r="J121" s="94"/>
      <c r="K121" s="102"/>
    </row>
    <row r="122" spans="1:11" x14ac:dyDescent="0.3">
      <c r="A122" s="45">
        <v>12</v>
      </c>
      <c r="B122" s="19">
        <v>6.7</v>
      </c>
      <c r="C122" s="20">
        <v>40</v>
      </c>
      <c r="D122" s="21">
        <v>7.4</v>
      </c>
      <c r="E122" s="21">
        <v>9</v>
      </c>
      <c r="F122" s="22">
        <v>9.6549999999999994</v>
      </c>
      <c r="H122" s="93" t="s">
        <v>307</v>
      </c>
      <c r="I122" s="98"/>
      <c r="J122" s="94"/>
      <c r="K122" s="102"/>
    </row>
    <row r="123" spans="1:11" x14ac:dyDescent="0.3">
      <c r="A123" s="45">
        <v>12</v>
      </c>
      <c r="B123" s="19">
        <v>6.7</v>
      </c>
      <c r="C123" s="20">
        <v>40</v>
      </c>
      <c r="D123" s="21">
        <v>7.4</v>
      </c>
      <c r="E123" s="21">
        <v>4.5</v>
      </c>
      <c r="F123" s="22">
        <v>7.17</v>
      </c>
      <c r="H123" s="93" t="s">
        <v>307</v>
      </c>
      <c r="I123" s="98"/>
      <c r="J123" s="94"/>
      <c r="K123" s="102"/>
    </row>
    <row r="124" spans="1:11" x14ac:dyDescent="0.3">
      <c r="A124" s="45">
        <v>12</v>
      </c>
      <c r="B124" s="19">
        <v>6.7</v>
      </c>
      <c r="C124" s="20">
        <v>40</v>
      </c>
      <c r="D124" s="21">
        <v>7.4</v>
      </c>
      <c r="E124" s="21">
        <v>7.2</v>
      </c>
      <c r="F124" s="22">
        <v>9.09</v>
      </c>
      <c r="H124" s="93" t="s">
        <v>307</v>
      </c>
      <c r="I124" s="98"/>
      <c r="J124" s="94"/>
      <c r="K124" s="102"/>
    </row>
    <row r="125" spans="1:11" x14ac:dyDescent="0.3">
      <c r="A125" s="45">
        <v>12</v>
      </c>
      <c r="B125" s="19">
        <v>6.7</v>
      </c>
      <c r="C125" s="20">
        <v>40</v>
      </c>
      <c r="D125" s="21">
        <v>7.4</v>
      </c>
      <c r="E125" s="21">
        <v>5.4</v>
      </c>
      <c r="F125" s="22">
        <v>7.98</v>
      </c>
      <c r="H125" s="93" t="s">
        <v>307</v>
      </c>
      <c r="I125" s="98"/>
      <c r="J125" s="94"/>
      <c r="K125" s="102"/>
    </row>
    <row r="126" spans="1:11" x14ac:dyDescent="0.3">
      <c r="A126" s="45">
        <v>12</v>
      </c>
      <c r="B126" s="19">
        <v>6.7</v>
      </c>
      <c r="C126" s="20">
        <v>40</v>
      </c>
      <c r="D126" s="21">
        <v>7.4</v>
      </c>
      <c r="E126" s="21">
        <v>6.3</v>
      </c>
      <c r="F126" s="22">
        <v>8.7149999999999999</v>
      </c>
      <c r="H126" s="93" t="s">
        <v>307</v>
      </c>
      <c r="I126" s="98"/>
      <c r="J126" s="94"/>
      <c r="K126" s="102"/>
    </row>
    <row r="127" spans="1:11" x14ac:dyDescent="0.3">
      <c r="A127" s="45">
        <v>12</v>
      </c>
      <c r="B127" s="19">
        <v>6.7</v>
      </c>
      <c r="C127" s="20">
        <v>40</v>
      </c>
      <c r="D127" s="21">
        <v>7.4</v>
      </c>
      <c r="E127" s="21">
        <v>10.8</v>
      </c>
      <c r="F127" s="22">
        <v>9.8500000000000014</v>
      </c>
      <c r="H127" s="93" t="s">
        <v>307</v>
      </c>
      <c r="I127" s="98"/>
      <c r="J127" s="94"/>
      <c r="K127" s="102"/>
    </row>
    <row r="128" spans="1:11" x14ac:dyDescent="0.3">
      <c r="A128" s="45">
        <v>12</v>
      </c>
      <c r="B128" s="19">
        <v>6.7</v>
      </c>
      <c r="C128" s="20">
        <v>40</v>
      </c>
      <c r="D128" s="21">
        <v>7.4</v>
      </c>
      <c r="E128" s="21">
        <v>26.8</v>
      </c>
      <c r="F128" s="22">
        <v>9.98</v>
      </c>
      <c r="H128" s="93" t="s">
        <v>307</v>
      </c>
      <c r="I128" s="98"/>
      <c r="J128" s="94"/>
      <c r="K128" s="102"/>
    </row>
    <row r="129" spans="1:11" x14ac:dyDescent="0.3">
      <c r="A129" s="45">
        <v>12</v>
      </c>
      <c r="B129" s="19">
        <v>6.7</v>
      </c>
      <c r="C129" s="20">
        <v>40</v>
      </c>
      <c r="D129" s="21">
        <v>7.4</v>
      </c>
      <c r="E129" s="21">
        <v>14.8</v>
      </c>
      <c r="F129" s="22">
        <v>9.4649999999999999</v>
      </c>
      <c r="H129" s="93" t="s">
        <v>307</v>
      </c>
      <c r="I129" s="98"/>
      <c r="J129" s="94"/>
      <c r="K129" s="102"/>
    </row>
    <row r="130" spans="1:11" x14ac:dyDescent="0.3">
      <c r="A130" s="45">
        <v>12</v>
      </c>
      <c r="B130" s="19">
        <v>6.7</v>
      </c>
      <c r="C130" s="20">
        <v>40</v>
      </c>
      <c r="D130" s="21">
        <v>7.4</v>
      </c>
      <c r="E130" s="21">
        <v>17.899999999999999</v>
      </c>
      <c r="F130" s="22">
        <v>9.7349999999999994</v>
      </c>
      <c r="H130" s="93" t="s">
        <v>307</v>
      </c>
      <c r="I130" s="98"/>
      <c r="J130" s="94"/>
      <c r="K130" s="102"/>
    </row>
    <row r="131" spans="1:11" x14ac:dyDescent="0.3">
      <c r="A131" s="45">
        <v>16</v>
      </c>
      <c r="B131" s="19">
        <v>7.8</v>
      </c>
      <c r="C131" s="20">
        <v>20</v>
      </c>
      <c r="D131" s="21">
        <v>5.2</v>
      </c>
      <c r="E131" s="21">
        <v>0</v>
      </c>
      <c r="F131" s="22">
        <v>4.17</v>
      </c>
      <c r="H131" s="93" t="s">
        <v>308</v>
      </c>
      <c r="I131" s="100">
        <v>4.0552514716920651</v>
      </c>
      <c r="J131" s="94" t="s">
        <v>310</v>
      </c>
      <c r="K131" s="102">
        <v>0.11474852830793481</v>
      </c>
    </row>
    <row r="132" spans="1:11" x14ac:dyDescent="0.3">
      <c r="A132" s="45">
        <v>16</v>
      </c>
      <c r="B132" s="19">
        <v>7.8</v>
      </c>
      <c r="C132" s="20">
        <v>20</v>
      </c>
      <c r="D132" s="21">
        <v>5.2</v>
      </c>
      <c r="E132" s="21">
        <v>2.4</v>
      </c>
      <c r="F132" s="22">
        <v>4.0650000000000004</v>
      </c>
      <c r="H132" s="93" t="s">
        <v>308</v>
      </c>
      <c r="I132" s="100">
        <v>4.1016746219802815</v>
      </c>
      <c r="J132" s="94" t="s">
        <v>310</v>
      </c>
      <c r="K132" s="102">
        <v>-3.6674621980281152E-2</v>
      </c>
    </row>
    <row r="133" spans="1:11" x14ac:dyDescent="0.3">
      <c r="A133" s="45">
        <v>16</v>
      </c>
      <c r="B133" s="19">
        <v>7.8</v>
      </c>
      <c r="C133" s="20">
        <v>20</v>
      </c>
      <c r="D133" s="21">
        <v>5.2</v>
      </c>
      <c r="E133" s="21">
        <v>4.8</v>
      </c>
      <c r="F133" s="22">
        <v>4.1850000000000005</v>
      </c>
      <c r="H133" s="93" t="s">
        <v>307</v>
      </c>
      <c r="I133" s="98"/>
      <c r="J133" s="94"/>
      <c r="K133" s="102"/>
    </row>
    <row r="134" spans="1:11" x14ac:dyDescent="0.3">
      <c r="A134" s="45">
        <v>16</v>
      </c>
      <c r="B134" s="19">
        <v>7.8</v>
      </c>
      <c r="C134" s="20">
        <v>20</v>
      </c>
      <c r="D134" s="21">
        <v>5.2</v>
      </c>
      <c r="E134" s="21">
        <v>8</v>
      </c>
      <c r="F134" s="22">
        <v>4.26</v>
      </c>
      <c r="H134" s="93" t="s">
        <v>308</v>
      </c>
      <c r="I134" s="100">
        <v>4.396931848603753</v>
      </c>
      <c r="J134" s="94" t="s">
        <v>310</v>
      </c>
      <c r="K134" s="102">
        <v>-0.13693184860375318</v>
      </c>
    </row>
    <row r="135" spans="1:11" x14ac:dyDescent="0.3">
      <c r="A135" s="45">
        <v>16</v>
      </c>
      <c r="B135" s="19">
        <v>7.8</v>
      </c>
      <c r="C135" s="20">
        <v>20</v>
      </c>
      <c r="D135" s="21">
        <v>5.2</v>
      </c>
      <c r="E135" s="21">
        <v>10.199999999999999</v>
      </c>
      <c r="F135" s="22">
        <v>5.0449999999999999</v>
      </c>
      <c r="H135" s="93" t="s">
        <v>307</v>
      </c>
      <c r="I135" s="98"/>
      <c r="J135" s="94"/>
      <c r="K135" s="102"/>
    </row>
    <row r="136" spans="1:11" x14ac:dyDescent="0.3">
      <c r="A136" s="45">
        <v>16</v>
      </c>
      <c r="B136" s="19">
        <v>7.8</v>
      </c>
      <c r="C136" s="20">
        <v>20</v>
      </c>
      <c r="D136" s="21">
        <v>5.2</v>
      </c>
      <c r="E136" s="21">
        <v>25.9</v>
      </c>
      <c r="F136" s="22">
        <v>7.8599999999999994</v>
      </c>
      <c r="H136" s="93" t="s">
        <v>307</v>
      </c>
      <c r="I136" s="98"/>
      <c r="J136" s="94"/>
      <c r="K136" s="102"/>
    </row>
    <row r="137" spans="1:11" x14ac:dyDescent="0.3">
      <c r="A137" s="45">
        <v>16</v>
      </c>
      <c r="B137" s="19">
        <v>7.8</v>
      </c>
      <c r="C137" s="20">
        <v>20</v>
      </c>
      <c r="D137" s="21">
        <v>5.2</v>
      </c>
      <c r="E137" s="21">
        <v>21.4</v>
      </c>
      <c r="F137" s="22">
        <v>5.37</v>
      </c>
      <c r="H137" s="93" t="s">
        <v>307</v>
      </c>
      <c r="I137" s="98"/>
      <c r="J137" s="94"/>
      <c r="K137" s="102"/>
    </row>
    <row r="138" spans="1:11" x14ac:dyDescent="0.3">
      <c r="A138" s="45">
        <v>16</v>
      </c>
      <c r="B138" s="19">
        <v>7.8</v>
      </c>
      <c r="C138" s="20">
        <v>20</v>
      </c>
      <c r="D138" s="21">
        <v>5.2</v>
      </c>
      <c r="E138" s="21">
        <v>34.9</v>
      </c>
      <c r="F138" s="22">
        <v>9.1999999999999993</v>
      </c>
      <c r="H138" s="93" t="s">
        <v>307</v>
      </c>
      <c r="I138" s="98"/>
      <c r="J138" s="94"/>
      <c r="K138" s="102"/>
    </row>
    <row r="139" spans="1:11" x14ac:dyDescent="0.3">
      <c r="A139" s="45">
        <v>16</v>
      </c>
      <c r="B139" s="19">
        <v>7.8</v>
      </c>
      <c r="C139" s="20">
        <v>20</v>
      </c>
      <c r="D139" s="21">
        <v>5.2</v>
      </c>
      <c r="E139" s="21">
        <v>30.4</v>
      </c>
      <c r="F139" s="22">
        <v>8.68</v>
      </c>
      <c r="H139" s="93" t="s">
        <v>307</v>
      </c>
      <c r="I139" s="98"/>
      <c r="J139" s="94"/>
      <c r="K139" s="102"/>
    </row>
    <row r="140" spans="1:11" x14ac:dyDescent="0.3">
      <c r="A140" s="45">
        <v>16</v>
      </c>
      <c r="B140" s="19">
        <v>7.8</v>
      </c>
      <c r="C140" s="20">
        <v>20</v>
      </c>
      <c r="D140" s="21">
        <v>5.2</v>
      </c>
      <c r="E140" s="21">
        <v>43.8</v>
      </c>
      <c r="F140" s="22">
        <v>9.379999999999999</v>
      </c>
      <c r="H140" s="93" t="s">
        <v>307</v>
      </c>
      <c r="I140" s="98"/>
      <c r="J140" s="94"/>
      <c r="K140" s="102"/>
    </row>
    <row r="141" spans="1:11" x14ac:dyDescent="0.3">
      <c r="A141" s="45">
        <v>16</v>
      </c>
      <c r="B141" s="19">
        <v>7.8</v>
      </c>
      <c r="C141" s="20">
        <v>20</v>
      </c>
      <c r="D141" s="21">
        <v>5.2</v>
      </c>
      <c r="E141" s="21">
        <v>52.8</v>
      </c>
      <c r="F141" s="22">
        <v>10.24</v>
      </c>
      <c r="H141" s="93" t="s">
        <v>308</v>
      </c>
      <c r="I141" s="100">
        <v>10.106731507204174</v>
      </c>
      <c r="J141" s="94" t="s">
        <v>310</v>
      </c>
      <c r="K141" s="102">
        <v>0.13326849279582653</v>
      </c>
    </row>
    <row r="142" spans="1:11" x14ac:dyDescent="0.3">
      <c r="A142" s="45">
        <v>16</v>
      </c>
      <c r="B142" s="19">
        <v>7.8</v>
      </c>
      <c r="C142" s="20">
        <v>20</v>
      </c>
      <c r="D142" s="21">
        <v>5.2</v>
      </c>
      <c r="E142" s="21">
        <v>70.400000000000006</v>
      </c>
      <c r="F142" s="22">
        <v>10.309999999999999</v>
      </c>
      <c r="H142" s="93" t="s">
        <v>307</v>
      </c>
      <c r="I142" s="98"/>
      <c r="J142" s="94"/>
      <c r="K142" s="102"/>
    </row>
    <row r="143" spans="1:11" x14ac:dyDescent="0.3">
      <c r="A143" s="45">
        <v>16</v>
      </c>
      <c r="B143" s="19">
        <v>7.8</v>
      </c>
      <c r="C143" s="20">
        <v>20</v>
      </c>
      <c r="D143" s="21">
        <v>5.2</v>
      </c>
      <c r="E143" s="21">
        <v>88</v>
      </c>
      <c r="F143" s="22">
        <v>10.295</v>
      </c>
      <c r="H143" s="93" t="s">
        <v>307</v>
      </c>
      <c r="I143" s="98"/>
      <c r="J143" s="94"/>
      <c r="K143" s="102"/>
    </row>
    <row r="144" spans="1:11" x14ac:dyDescent="0.3">
      <c r="A144" s="45">
        <v>17</v>
      </c>
      <c r="B144" s="19">
        <v>7.8</v>
      </c>
      <c r="C144" s="20">
        <v>20</v>
      </c>
      <c r="D144" s="21">
        <v>6.3</v>
      </c>
      <c r="E144" s="21">
        <v>0</v>
      </c>
      <c r="F144" s="22">
        <v>4.21</v>
      </c>
      <c r="H144" s="93" t="s">
        <v>307</v>
      </c>
      <c r="I144" s="98"/>
      <c r="J144" s="94"/>
      <c r="K144" s="102"/>
    </row>
    <row r="145" spans="1:11" x14ac:dyDescent="0.3">
      <c r="A145" s="45">
        <v>17</v>
      </c>
      <c r="B145" s="19">
        <v>7.8</v>
      </c>
      <c r="C145" s="20">
        <v>20</v>
      </c>
      <c r="D145" s="21">
        <v>6.3</v>
      </c>
      <c r="E145" s="21">
        <v>2</v>
      </c>
      <c r="F145" s="22">
        <v>4.18</v>
      </c>
      <c r="H145" s="93" t="s">
        <v>307</v>
      </c>
      <c r="I145" s="98"/>
      <c r="J145" s="94"/>
      <c r="K145" s="102"/>
    </row>
    <row r="146" spans="1:11" x14ac:dyDescent="0.3">
      <c r="A146" s="45">
        <v>17</v>
      </c>
      <c r="B146" s="19">
        <v>7.8</v>
      </c>
      <c r="C146" s="20">
        <v>20</v>
      </c>
      <c r="D146" s="21">
        <v>6.3</v>
      </c>
      <c r="E146" s="21">
        <v>4</v>
      </c>
      <c r="F146" s="22">
        <v>4.2649999999999997</v>
      </c>
      <c r="H146" s="93" t="s">
        <v>307</v>
      </c>
      <c r="I146" s="98"/>
      <c r="J146" s="94"/>
      <c r="K146" s="102"/>
    </row>
    <row r="147" spans="1:11" x14ac:dyDescent="0.3">
      <c r="A147" s="45">
        <v>17</v>
      </c>
      <c r="B147" s="19">
        <v>7.8</v>
      </c>
      <c r="C147" s="20">
        <v>20</v>
      </c>
      <c r="D147" s="21">
        <v>6.3</v>
      </c>
      <c r="E147" s="21">
        <v>6.7</v>
      </c>
      <c r="F147" s="22">
        <v>4.4400000000000004</v>
      </c>
      <c r="H147" s="93" t="s">
        <v>308</v>
      </c>
      <c r="I147" s="100">
        <v>4.3676479292039527</v>
      </c>
      <c r="J147" s="94" t="s">
        <v>310</v>
      </c>
      <c r="K147" s="102">
        <v>7.2352070796047663E-2</v>
      </c>
    </row>
    <row r="148" spans="1:11" x14ac:dyDescent="0.3">
      <c r="A148" s="45">
        <v>17</v>
      </c>
      <c r="B148" s="19">
        <v>7.8</v>
      </c>
      <c r="C148" s="20">
        <v>20</v>
      </c>
      <c r="D148" s="21">
        <v>6.3</v>
      </c>
      <c r="E148" s="21">
        <v>10.8</v>
      </c>
      <c r="F148" s="22">
        <v>5.0650000000000004</v>
      </c>
      <c r="H148" s="93" t="s">
        <v>307</v>
      </c>
      <c r="I148" s="98"/>
      <c r="J148" s="94"/>
      <c r="K148" s="102"/>
    </row>
    <row r="149" spans="1:11" x14ac:dyDescent="0.3">
      <c r="A149" s="45">
        <v>17</v>
      </c>
      <c r="B149" s="19">
        <v>7.8</v>
      </c>
      <c r="C149" s="20">
        <v>20</v>
      </c>
      <c r="D149" s="21">
        <v>6.3</v>
      </c>
      <c r="E149" s="21">
        <v>8.8000000000000007</v>
      </c>
      <c r="F149" s="22">
        <v>4.9400000000000004</v>
      </c>
      <c r="H149" s="93" t="s">
        <v>307</v>
      </c>
      <c r="I149" s="98"/>
      <c r="J149" s="94"/>
      <c r="K149" s="102"/>
    </row>
    <row r="150" spans="1:11" x14ac:dyDescent="0.3">
      <c r="A150" s="45">
        <v>17</v>
      </c>
      <c r="B150" s="19">
        <v>7.8</v>
      </c>
      <c r="C150" s="20">
        <v>20</v>
      </c>
      <c r="D150" s="21">
        <v>6.3</v>
      </c>
      <c r="E150" s="21">
        <v>27.1</v>
      </c>
      <c r="F150" s="22">
        <v>9.0449999999999999</v>
      </c>
      <c r="H150" s="93" t="s">
        <v>307</v>
      </c>
      <c r="I150" s="98"/>
      <c r="J150" s="94"/>
      <c r="K150" s="102"/>
    </row>
    <row r="151" spans="1:11" x14ac:dyDescent="0.3">
      <c r="A151" s="45">
        <v>17</v>
      </c>
      <c r="B151" s="19">
        <v>7.8</v>
      </c>
      <c r="C151" s="20">
        <v>20</v>
      </c>
      <c r="D151" s="21">
        <v>6.3</v>
      </c>
      <c r="E151" s="21">
        <v>19</v>
      </c>
      <c r="F151" s="22">
        <v>5.69</v>
      </c>
      <c r="H151" s="93" t="s">
        <v>307</v>
      </c>
      <c r="I151" s="98"/>
      <c r="J151" s="94"/>
      <c r="K151" s="102"/>
    </row>
    <row r="152" spans="1:11" x14ac:dyDescent="0.3">
      <c r="A152" s="45">
        <v>17</v>
      </c>
      <c r="B152" s="19">
        <v>7.8</v>
      </c>
      <c r="C152" s="20">
        <v>20</v>
      </c>
      <c r="D152" s="21">
        <v>6.3</v>
      </c>
      <c r="E152" s="21">
        <v>23</v>
      </c>
      <c r="F152" s="22">
        <v>7.05</v>
      </c>
      <c r="H152" s="93" t="s">
        <v>308</v>
      </c>
      <c r="I152" s="100">
        <v>7.8413784676334641</v>
      </c>
      <c r="J152" s="94" t="s">
        <v>310</v>
      </c>
      <c r="K152" s="102">
        <v>-0.79137846763346431</v>
      </c>
    </row>
    <row r="153" spans="1:11" x14ac:dyDescent="0.3">
      <c r="A153" s="45">
        <v>17</v>
      </c>
      <c r="B153" s="19">
        <v>7.8</v>
      </c>
      <c r="C153" s="20">
        <v>20</v>
      </c>
      <c r="D153" s="21">
        <v>6.3</v>
      </c>
      <c r="E153" s="21">
        <v>31.2</v>
      </c>
      <c r="F153" s="22">
        <v>9.4149999999999991</v>
      </c>
      <c r="H153" s="93" t="s">
        <v>307</v>
      </c>
      <c r="I153" s="98"/>
      <c r="J153" s="94"/>
      <c r="K153" s="102"/>
    </row>
    <row r="154" spans="1:11" x14ac:dyDescent="0.3">
      <c r="A154" s="45">
        <v>17</v>
      </c>
      <c r="B154" s="19">
        <v>7.8</v>
      </c>
      <c r="C154" s="20">
        <v>20</v>
      </c>
      <c r="D154" s="21">
        <v>6.3</v>
      </c>
      <c r="E154" s="21">
        <v>39.299999999999997</v>
      </c>
      <c r="F154" s="22">
        <v>9.6350000000000016</v>
      </c>
      <c r="H154" s="93" t="s">
        <v>307</v>
      </c>
      <c r="I154" s="98"/>
      <c r="J154" s="94"/>
      <c r="K154" s="102"/>
    </row>
    <row r="155" spans="1:11" x14ac:dyDescent="0.3">
      <c r="A155" s="45">
        <v>17</v>
      </c>
      <c r="B155" s="19">
        <v>7.8</v>
      </c>
      <c r="C155" s="20">
        <v>20</v>
      </c>
      <c r="D155" s="21">
        <v>6.3</v>
      </c>
      <c r="E155" s="21">
        <v>47.5</v>
      </c>
      <c r="F155" s="22">
        <v>10.08</v>
      </c>
      <c r="H155" s="93" t="s">
        <v>307</v>
      </c>
      <c r="I155" s="98"/>
      <c r="J155" s="94"/>
      <c r="K155" s="102"/>
    </row>
    <row r="156" spans="1:11" x14ac:dyDescent="0.3">
      <c r="A156" s="45">
        <v>17</v>
      </c>
      <c r="B156" s="19">
        <v>7.8</v>
      </c>
      <c r="C156" s="20">
        <v>20</v>
      </c>
      <c r="D156" s="21">
        <v>6.3</v>
      </c>
      <c r="E156" s="21">
        <v>79.099999999999994</v>
      </c>
      <c r="F156" s="22">
        <v>10.515000000000001</v>
      </c>
      <c r="H156" s="93" t="s">
        <v>308</v>
      </c>
      <c r="I156" s="100">
        <v>10.340294538920929</v>
      </c>
      <c r="J156" s="94" t="s">
        <v>310</v>
      </c>
      <c r="K156" s="102">
        <v>0.17470546107907126</v>
      </c>
    </row>
    <row r="157" spans="1:11" x14ac:dyDescent="0.3">
      <c r="A157" s="45">
        <v>17</v>
      </c>
      <c r="B157" s="19">
        <v>7.8</v>
      </c>
      <c r="C157" s="20">
        <v>20</v>
      </c>
      <c r="D157" s="21">
        <v>6.3</v>
      </c>
      <c r="E157" s="21">
        <v>63.3</v>
      </c>
      <c r="F157" s="22">
        <v>10.355</v>
      </c>
      <c r="H157" s="93" t="s">
        <v>307</v>
      </c>
      <c r="I157" s="98"/>
      <c r="J157" s="94"/>
      <c r="K157" s="102"/>
    </row>
    <row r="158" spans="1:11" x14ac:dyDescent="0.3">
      <c r="A158" s="45">
        <v>18</v>
      </c>
      <c r="B158" s="19">
        <v>7.8</v>
      </c>
      <c r="C158" s="20">
        <v>20</v>
      </c>
      <c r="D158" s="21">
        <v>7.4</v>
      </c>
      <c r="E158" s="21">
        <v>0.9</v>
      </c>
      <c r="F158" s="22">
        <v>4.21</v>
      </c>
      <c r="H158" s="93" t="s">
        <v>307</v>
      </c>
      <c r="I158" s="98"/>
      <c r="J158" s="94"/>
      <c r="K158" s="102"/>
    </row>
    <row r="159" spans="1:11" x14ac:dyDescent="0.3">
      <c r="A159" s="45">
        <v>18</v>
      </c>
      <c r="B159" s="19">
        <v>7.8</v>
      </c>
      <c r="C159" s="20">
        <v>20</v>
      </c>
      <c r="D159" s="21">
        <v>7.4</v>
      </c>
      <c r="E159" s="21">
        <v>2.6</v>
      </c>
      <c r="F159" s="22">
        <v>4.165</v>
      </c>
      <c r="H159" s="93" t="s">
        <v>308</v>
      </c>
      <c r="I159" s="100">
        <v>4.1463312874204687</v>
      </c>
      <c r="J159" s="94" t="s">
        <v>310</v>
      </c>
      <c r="K159" s="102">
        <v>1.8668712579531288E-2</v>
      </c>
    </row>
    <row r="160" spans="1:11" x14ac:dyDescent="0.3">
      <c r="A160" s="45">
        <v>18</v>
      </c>
      <c r="B160" s="19">
        <v>7.8</v>
      </c>
      <c r="C160" s="20">
        <v>20</v>
      </c>
      <c r="D160" s="21">
        <v>7.4</v>
      </c>
      <c r="E160" s="21">
        <v>5.0999999999999996</v>
      </c>
      <c r="F160" s="22">
        <v>4.2050000000000001</v>
      </c>
      <c r="H160" s="93" t="s">
        <v>307</v>
      </c>
      <c r="I160" s="98"/>
      <c r="J160" s="94"/>
      <c r="K160" s="102"/>
    </row>
    <row r="161" spans="1:11" x14ac:dyDescent="0.3">
      <c r="A161" s="45">
        <v>18</v>
      </c>
      <c r="B161" s="19">
        <v>7.8</v>
      </c>
      <c r="C161" s="20">
        <v>20</v>
      </c>
      <c r="D161" s="21">
        <v>7.4</v>
      </c>
      <c r="E161" s="21">
        <v>8.5</v>
      </c>
      <c r="F161" s="22">
        <v>4.4850000000000003</v>
      </c>
      <c r="H161" s="93" t="s">
        <v>307</v>
      </c>
      <c r="I161" s="98"/>
      <c r="J161" s="94"/>
      <c r="K161" s="102"/>
    </row>
    <row r="162" spans="1:11" x14ac:dyDescent="0.3">
      <c r="A162" s="45">
        <v>18</v>
      </c>
      <c r="B162" s="19">
        <v>7.8</v>
      </c>
      <c r="C162" s="20">
        <v>20</v>
      </c>
      <c r="D162" s="21">
        <v>7.4</v>
      </c>
      <c r="E162" s="21">
        <v>9.8000000000000007</v>
      </c>
      <c r="F162" s="22">
        <v>4.7149999999999999</v>
      </c>
      <c r="H162" s="93" t="s">
        <v>307</v>
      </c>
      <c r="I162" s="98"/>
      <c r="J162" s="94"/>
      <c r="K162" s="102"/>
    </row>
    <row r="163" spans="1:11" x14ac:dyDescent="0.3">
      <c r="A163" s="45">
        <v>18</v>
      </c>
      <c r="B163" s="19">
        <v>7.8</v>
      </c>
      <c r="C163" s="20">
        <v>20</v>
      </c>
      <c r="D163" s="21">
        <v>7.4</v>
      </c>
      <c r="E163" s="21">
        <v>11.2</v>
      </c>
      <c r="F163" s="22">
        <v>4.9499999999999993</v>
      </c>
      <c r="H163" s="93" t="s">
        <v>307</v>
      </c>
      <c r="I163" s="98"/>
      <c r="J163" s="94"/>
      <c r="K163" s="102"/>
    </row>
    <row r="164" spans="1:11" x14ac:dyDescent="0.3">
      <c r="A164" s="45">
        <v>18</v>
      </c>
      <c r="B164" s="19">
        <v>7.8</v>
      </c>
      <c r="C164" s="20">
        <v>20</v>
      </c>
      <c r="D164" s="21">
        <v>7.4</v>
      </c>
      <c r="E164" s="21">
        <v>13.8</v>
      </c>
      <c r="F164" s="22">
        <v>5.81</v>
      </c>
      <c r="H164" s="93" t="s">
        <v>307</v>
      </c>
      <c r="I164" s="98"/>
      <c r="J164" s="94"/>
      <c r="K164" s="102"/>
    </row>
    <row r="165" spans="1:11" x14ac:dyDescent="0.3">
      <c r="A165" s="45">
        <v>18</v>
      </c>
      <c r="B165" s="19">
        <v>7.8</v>
      </c>
      <c r="C165" s="20">
        <v>20</v>
      </c>
      <c r="D165" s="21">
        <v>7.4</v>
      </c>
      <c r="E165" s="21">
        <v>16.5</v>
      </c>
      <c r="F165" s="22">
        <v>6.76</v>
      </c>
      <c r="H165" s="93" t="s">
        <v>307</v>
      </c>
      <c r="I165" s="98"/>
      <c r="J165" s="94"/>
      <c r="K165" s="102"/>
    </row>
    <row r="166" spans="1:11" x14ac:dyDescent="0.3">
      <c r="A166" s="45">
        <v>18</v>
      </c>
      <c r="B166" s="19">
        <v>7.8</v>
      </c>
      <c r="C166" s="20">
        <v>20</v>
      </c>
      <c r="D166" s="21">
        <v>7.4</v>
      </c>
      <c r="E166" s="21">
        <v>19.100000000000001</v>
      </c>
      <c r="F166" s="22">
        <v>7.14</v>
      </c>
      <c r="H166" s="93" t="s">
        <v>308</v>
      </c>
      <c r="I166" s="100">
        <v>7.5740039617668069</v>
      </c>
      <c r="J166" s="94" t="s">
        <v>310</v>
      </c>
      <c r="K166" s="102">
        <v>-0.43400396176680722</v>
      </c>
    </row>
    <row r="167" spans="1:11" x14ac:dyDescent="0.3">
      <c r="A167" s="45">
        <v>18</v>
      </c>
      <c r="B167" s="19">
        <v>7.8</v>
      </c>
      <c r="C167" s="20">
        <v>20</v>
      </c>
      <c r="D167" s="21">
        <v>7.4</v>
      </c>
      <c r="E167" s="21">
        <v>21.8</v>
      </c>
      <c r="F167" s="22">
        <v>8.3049999999999997</v>
      </c>
      <c r="H167" s="93" t="s">
        <v>307</v>
      </c>
      <c r="I167" s="98"/>
      <c r="J167" s="94"/>
      <c r="K167" s="102"/>
    </row>
    <row r="168" spans="1:11" x14ac:dyDescent="0.3">
      <c r="A168" s="45">
        <v>18</v>
      </c>
      <c r="B168" s="19">
        <v>7.8</v>
      </c>
      <c r="C168" s="20">
        <v>20</v>
      </c>
      <c r="D168" s="21">
        <v>7.4</v>
      </c>
      <c r="E168" s="21">
        <v>59</v>
      </c>
      <c r="F168" s="22">
        <v>10.355</v>
      </c>
      <c r="H168" s="93" t="s">
        <v>307</v>
      </c>
      <c r="I168" s="98"/>
      <c r="J168" s="94"/>
      <c r="K168" s="102"/>
    </row>
    <row r="169" spans="1:11" x14ac:dyDescent="0.3">
      <c r="A169" s="45">
        <v>18</v>
      </c>
      <c r="B169" s="19">
        <v>7.8</v>
      </c>
      <c r="C169" s="20">
        <v>20</v>
      </c>
      <c r="D169" s="21">
        <v>7.4</v>
      </c>
      <c r="E169" s="21">
        <v>53.7</v>
      </c>
      <c r="F169" s="22">
        <v>10.43</v>
      </c>
      <c r="H169" s="93" t="s">
        <v>307</v>
      </c>
      <c r="I169" s="98"/>
      <c r="J169" s="94"/>
      <c r="K169" s="102"/>
    </row>
    <row r="170" spans="1:11" x14ac:dyDescent="0.3">
      <c r="A170" s="45">
        <v>18</v>
      </c>
      <c r="B170" s="19">
        <v>7.8</v>
      </c>
      <c r="C170" s="20">
        <v>20</v>
      </c>
      <c r="D170" s="21">
        <v>7.4</v>
      </c>
      <c r="E170" s="21">
        <v>48.4</v>
      </c>
      <c r="F170" s="22">
        <v>10.29</v>
      </c>
      <c r="H170" s="93" t="s">
        <v>307</v>
      </c>
      <c r="I170" s="98"/>
      <c r="J170" s="94"/>
      <c r="K170" s="102"/>
    </row>
    <row r="171" spans="1:11" x14ac:dyDescent="0.3">
      <c r="A171" s="45">
        <v>18</v>
      </c>
      <c r="B171" s="19">
        <v>7.8</v>
      </c>
      <c r="C171" s="20">
        <v>20</v>
      </c>
      <c r="D171" s="21">
        <v>7.4</v>
      </c>
      <c r="E171" s="21">
        <v>70.7</v>
      </c>
      <c r="F171" s="22">
        <v>10.33</v>
      </c>
      <c r="H171" s="93" t="s">
        <v>308</v>
      </c>
      <c r="I171" s="100">
        <v>10.334355412567099</v>
      </c>
      <c r="J171" s="94" t="s">
        <v>310</v>
      </c>
      <c r="K171" s="102">
        <v>-4.3554125670990373E-3</v>
      </c>
    </row>
    <row r="172" spans="1:11" x14ac:dyDescent="0.3">
      <c r="A172" s="45">
        <v>18</v>
      </c>
      <c r="B172" s="19">
        <v>7.8</v>
      </c>
      <c r="C172" s="20">
        <v>20</v>
      </c>
      <c r="D172" s="21">
        <v>7.4</v>
      </c>
      <c r="E172" s="21">
        <v>82.4</v>
      </c>
      <c r="F172" s="22">
        <v>10.17</v>
      </c>
      <c r="H172" s="93" t="s">
        <v>308</v>
      </c>
      <c r="I172" s="100">
        <v>10.350302267402302</v>
      </c>
      <c r="J172" s="94" t="s">
        <v>310</v>
      </c>
      <c r="K172" s="102">
        <v>-0.18030226740230226</v>
      </c>
    </row>
    <row r="173" spans="1:11" x14ac:dyDescent="0.3">
      <c r="A173" s="45">
        <v>19</v>
      </c>
      <c r="B173" s="19">
        <v>7.8</v>
      </c>
      <c r="C173" s="20">
        <v>30</v>
      </c>
      <c r="D173" s="21">
        <v>5.2</v>
      </c>
      <c r="E173" s="21">
        <v>2.2000000000000002</v>
      </c>
      <c r="F173" s="22">
        <v>4.1400000000000006</v>
      </c>
      <c r="H173" s="93" t="s">
        <v>307</v>
      </c>
      <c r="I173" s="98"/>
      <c r="J173" s="94"/>
      <c r="K173" s="102"/>
    </row>
    <row r="174" spans="1:11" x14ac:dyDescent="0.3">
      <c r="A174" s="45">
        <v>19</v>
      </c>
      <c r="B174" s="19">
        <v>7.8</v>
      </c>
      <c r="C174" s="20">
        <v>30</v>
      </c>
      <c r="D174" s="21">
        <v>5.2</v>
      </c>
      <c r="E174" s="21">
        <v>3.7</v>
      </c>
      <c r="F174" s="22">
        <v>4.2699999999999996</v>
      </c>
      <c r="H174" s="93" t="s">
        <v>307</v>
      </c>
      <c r="I174" s="98"/>
      <c r="J174" s="94"/>
      <c r="K174" s="102"/>
    </row>
    <row r="175" spans="1:11" x14ac:dyDescent="0.3">
      <c r="A175" s="45">
        <v>19</v>
      </c>
      <c r="B175" s="19">
        <v>7.8</v>
      </c>
      <c r="C175" s="20">
        <v>30</v>
      </c>
      <c r="D175" s="21">
        <v>5.2</v>
      </c>
      <c r="E175" s="21">
        <v>5.5</v>
      </c>
      <c r="F175" s="22">
        <v>4.87</v>
      </c>
      <c r="H175" s="93" t="s">
        <v>307</v>
      </c>
      <c r="I175" s="98"/>
      <c r="J175" s="94"/>
      <c r="K175" s="102"/>
    </row>
    <row r="176" spans="1:11" x14ac:dyDescent="0.3">
      <c r="A176" s="45">
        <v>19</v>
      </c>
      <c r="B176" s="19">
        <v>7.8</v>
      </c>
      <c r="C176" s="20">
        <v>30</v>
      </c>
      <c r="D176" s="21">
        <v>5.2</v>
      </c>
      <c r="E176" s="21">
        <v>0</v>
      </c>
      <c r="F176" s="22">
        <v>4.17</v>
      </c>
      <c r="H176" s="93" t="s">
        <v>308</v>
      </c>
      <c r="I176" s="100">
        <v>4.0550258486046191</v>
      </c>
      <c r="J176" s="94" t="s">
        <v>310</v>
      </c>
      <c r="K176" s="102">
        <v>0.11497415139538081</v>
      </c>
    </row>
    <row r="177" spans="1:11" x14ac:dyDescent="0.3">
      <c r="A177" s="45">
        <v>19</v>
      </c>
      <c r="B177" s="19">
        <v>7.8</v>
      </c>
      <c r="C177" s="20">
        <v>30</v>
      </c>
      <c r="D177" s="21">
        <v>5.2</v>
      </c>
      <c r="E177" s="21">
        <v>1.1000000000000001</v>
      </c>
      <c r="F177" s="22">
        <v>4.17</v>
      </c>
      <c r="H177" s="93" t="s">
        <v>308</v>
      </c>
      <c r="I177" s="100">
        <v>4.0989399148044292</v>
      </c>
      <c r="J177" s="94" t="s">
        <v>310</v>
      </c>
      <c r="K177" s="102">
        <v>7.1060085195570721E-2</v>
      </c>
    </row>
    <row r="178" spans="1:11" x14ac:dyDescent="0.3">
      <c r="A178" s="45">
        <v>19</v>
      </c>
      <c r="B178" s="19">
        <v>7.8</v>
      </c>
      <c r="C178" s="20">
        <v>30</v>
      </c>
      <c r="D178" s="21">
        <v>5.2</v>
      </c>
      <c r="E178" s="21">
        <v>10.8</v>
      </c>
      <c r="F178" s="22">
        <v>7.82</v>
      </c>
      <c r="H178" s="93" t="s">
        <v>307</v>
      </c>
      <c r="I178" s="98"/>
      <c r="J178" s="94"/>
      <c r="K178" s="102"/>
    </row>
    <row r="179" spans="1:11" x14ac:dyDescent="0.3">
      <c r="A179" s="45">
        <v>19</v>
      </c>
      <c r="B179" s="19">
        <v>7.8</v>
      </c>
      <c r="C179" s="20">
        <v>30</v>
      </c>
      <c r="D179" s="21">
        <v>5.2</v>
      </c>
      <c r="E179" s="21">
        <v>7.3</v>
      </c>
      <c r="F179" s="22">
        <v>5.8000000000000007</v>
      </c>
      <c r="H179" s="93" t="s">
        <v>307</v>
      </c>
      <c r="I179" s="98"/>
      <c r="J179" s="94"/>
      <c r="K179" s="102"/>
    </row>
    <row r="180" spans="1:11" x14ac:dyDescent="0.3">
      <c r="A180" s="45">
        <v>19</v>
      </c>
      <c r="B180" s="19">
        <v>7.8</v>
      </c>
      <c r="C180" s="20">
        <v>30</v>
      </c>
      <c r="D180" s="21">
        <v>5.2</v>
      </c>
      <c r="E180" s="21">
        <v>9</v>
      </c>
      <c r="F180" s="22">
        <v>6.69</v>
      </c>
      <c r="H180" s="93" t="s">
        <v>307</v>
      </c>
      <c r="I180" s="98"/>
      <c r="J180" s="94"/>
      <c r="K180" s="102"/>
    </row>
    <row r="181" spans="1:11" x14ac:dyDescent="0.3">
      <c r="A181" s="45">
        <v>19</v>
      </c>
      <c r="B181" s="19">
        <v>7.8</v>
      </c>
      <c r="C181" s="20">
        <v>30</v>
      </c>
      <c r="D181" s="21">
        <v>5.2</v>
      </c>
      <c r="E181" s="21">
        <v>18</v>
      </c>
      <c r="F181" s="22">
        <v>9.24</v>
      </c>
      <c r="H181" s="93" t="s">
        <v>307</v>
      </c>
      <c r="I181" s="98"/>
      <c r="J181" s="94"/>
      <c r="K181" s="102"/>
    </row>
    <row r="182" spans="1:11" x14ac:dyDescent="0.3">
      <c r="A182" s="45">
        <v>19</v>
      </c>
      <c r="B182" s="19">
        <v>7.8</v>
      </c>
      <c r="C182" s="20">
        <v>30</v>
      </c>
      <c r="D182" s="21">
        <v>5.2</v>
      </c>
      <c r="E182" s="21">
        <v>21.5</v>
      </c>
      <c r="F182" s="22">
        <v>9.5299999999999994</v>
      </c>
      <c r="H182" s="93" t="s">
        <v>307</v>
      </c>
      <c r="I182" s="98"/>
      <c r="J182" s="94"/>
      <c r="K182" s="102"/>
    </row>
    <row r="183" spans="1:11" x14ac:dyDescent="0.3">
      <c r="A183" s="45">
        <v>19</v>
      </c>
      <c r="B183" s="19">
        <v>7.8</v>
      </c>
      <c r="C183" s="20">
        <v>30</v>
      </c>
      <c r="D183" s="21">
        <v>5.2</v>
      </c>
      <c r="E183" s="21">
        <v>12.6</v>
      </c>
      <c r="F183" s="22">
        <v>8.7199999999999989</v>
      </c>
      <c r="H183" s="93" t="s">
        <v>307</v>
      </c>
      <c r="I183" s="98"/>
      <c r="J183" s="94"/>
      <c r="K183" s="102"/>
    </row>
    <row r="184" spans="1:11" x14ac:dyDescent="0.3">
      <c r="A184" s="45">
        <v>19</v>
      </c>
      <c r="B184" s="19">
        <v>7.8</v>
      </c>
      <c r="C184" s="20">
        <v>30</v>
      </c>
      <c r="D184" s="21">
        <v>5.2</v>
      </c>
      <c r="E184" s="21">
        <v>14.4</v>
      </c>
      <c r="F184" s="22">
        <v>9.0350000000000001</v>
      </c>
      <c r="H184" s="93" t="s">
        <v>307</v>
      </c>
      <c r="I184" s="98"/>
      <c r="J184" s="94"/>
      <c r="K184" s="102"/>
    </row>
    <row r="185" spans="1:11" x14ac:dyDescent="0.3">
      <c r="A185" s="45">
        <v>19</v>
      </c>
      <c r="B185" s="19">
        <v>7.8</v>
      </c>
      <c r="C185" s="20">
        <v>30</v>
      </c>
      <c r="D185" s="21">
        <v>5.2</v>
      </c>
      <c r="E185" s="21">
        <v>28.7</v>
      </c>
      <c r="F185" s="22">
        <v>10.26</v>
      </c>
      <c r="H185" s="93" t="s">
        <v>307</v>
      </c>
      <c r="I185" s="98"/>
      <c r="J185" s="94"/>
      <c r="K185" s="102"/>
    </row>
    <row r="186" spans="1:11" x14ac:dyDescent="0.3">
      <c r="A186" s="45">
        <v>19</v>
      </c>
      <c r="B186" s="19">
        <v>7.8</v>
      </c>
      <c r="C186" s="20">
        <v>30</v>
      </c>
      <c r="D186" s="21">
        <v>5.2</v>
      </c>
      <c r="E186" s="21">
        <v>35.9</v>
      </c>
      <c r="F186" s="22">
        <v>10.274999999999999</v>
      </c>
      <c r="H186" s="93" t="s">
        <v>307</v>
      </c>
      <c r="I186" s="98"/>
      <c r="J186" s="94"/>
      <c r="K186" s="102"/>
    </row>
    <row r="187" spans="1:11" x14ac:dyDescent="0.3">
      <c r="A187" s="45">
        <v>20</v>
      </c>
      <c r="B187" s="19">
        <v>7.8</v>
      </c>
      <c r="C187" s="20">
        <v>30</v>
      </c>
      <c r="D187" s="21">
        <v>6.3</v>
      </c>
      <c r="E187" s="21">
        <v>0</v>
      </c>
      <c r="F187" s="22">
        <v>4.3049999999999997</v>
      </c>
      <c r="H187" s="93" t="s">
        <v>308</v>
      </c>
      <c r="I187" s="100">
        <v>4.0799975903393486</v>
      </c>
      <c r="J187" s="94" t="s">
        <v>310</v>
      </c>
      <c r="K187" s="102">
        <v>0.2250024096606511</v>
      </c>
    </row>
    <row r="188" spans="1:11" x14ac:dyDescent="0.3">
      <c r="A188" s="45">
        <v>20</v>
      </c>
      <c r="B188" s="19">
        <v>7.8</v>
      </c>
      <c r="C188" s="20">
        <v>30</v>
      </c>
      <c r="D188" s="21">
        <v>6.3</v>
      </c>
      <c r="E188" s="21">
        <v>1.3</v>
      </c>
      <c r="F188" s="22">
        <v>4.3550000000000004</v>
      </c>
      <c r="H188" s="93" t="s">
        <v>307</v>
      </c>
      <c r="I188" s="98"/>
      <c r="J188" s="94"/>
      <c r="K188" s="102"/>
    </row>
    <row r="189" spans="1:11" x14ac:dyDescent="0.3">
      <c r="A189" s="45">
        <v>20</v>
      </c>
      <c r="B189" s="19">
        <v>7.8</v>
      </c>
      <c r="C189" s="20">
        <v>30</v>
      </c>
      <c r="D189" s="21">
        <v>6.3</v>
      </c>
      <c r="E189" s="21">
        <v>2.6</v>
      </c>
      <c r="F189" s="22">
        <v>4.3049999999999997</v>
      </c>
      <c r="H189" s="93" t="s">
        <v>307</v>
      </c>
      <c r="I189" s="98"/>
      <c r="J189" s="94"/>
      <c r="K189" s="102"/>
    </row>
    <row r="190" spans="1:11" x14ac:dyDescent="0.3">
      <c r="A190" s="45">
        <v>20</v>
      </c>
      <c r="B190" s="19">
        <v>7.8</v>
      </c>
      <c r="C190" s="20">
        <v>30</v>
      </c>
      <c r="D190" s="21">
        <v>6.3</v>
      </c>
      <c r="E190" s="21">
        <v>4.3</v>
      </c>
      <c r="F190" s="22">
        <v>4.9350000000000005</v>
      </c>
      <c r="H190" s="93" t="s">
        <v>308</v>
      </c>
      <c r="I190" s="100">
        <v>4.8718516331792507</v>
      </c>
      <c r="J190" s="94" t="s">
        <v>310</v>
      </c>
      <c r="K190" s="102">
        <v>6.3148366820749757E-2</v>
      </c>
    </row>
    <row r="191" spans="1:11" x14ac:dyDescent="0.3">
      <c r="A191" s="45">
        <v>20</v>
      </c>
      <c r="B191" s="19">
        <v>7.8</v>
      </c>
      <c r="C191" s="20">
        <v>30</v>
      </c>
      <c r="D191" s="21">
        <v>6.3</v>
      </c>
      <c r="E191" s="21">
        <v>4.9000000000000004</v>
      </c>
      <c r="F191" s="22">
        <v>5.4649999999999999</v>
      </c>
      <c r="H191" s="93" t="s">
        <v>307</v>
      </c>
      <c r="I191" s="98"/>
      <c r="J191" s="94"/>
      <c r="K191" s="102"/>
    </row>
    <row r="192" spans="1:11" x14ac:dyDescent="0.3">
      <c r="A192" s="45">
        <v>20</v>
      </c>
      <c r="B192" s="19">
        <v>7.8</v>
      </c>
      <c r="C192" s="20">
        <v>30</v>
      </c>
      <c r="D192" s="21">
        <v>6.3</v>
      </c>
      <c r="E192" s="21">
        <v>5.5</v>
      </c>
      <c r="F192" s="22">
        <v>5.5950000000000006</v>
      </c>
      <c r="H192" s="93" t="s">
        <v>308</v>
      </c>
      <c r="I192" s="100">
        <v>5.5009752503493941</v>
      </c>
      <c r="J192" s="94" t="s">
        <v>310</v>
      </c>
      <c r="K192" s="102">
        <v>9.4024749650606587E-2</v>
      </c>
    </row>
    <row r="193" spans="1:11" x14ac:dyDescent="0.3">
      <c r="A193" s="45">
        <v>20</v>
      </c>
      <c r="B193" s="19">
        <v>7.8</v>
      </c>
      <c r="C193" s="20">
        <v>30</v>
      </c>
      <c r="D193" s="21">
        <v>6.3</v>
      </c>
      <c r="E193" s="21">
        <v>6.8</v>
      </c>
      <c r="F193" s="22">
        <v>6.52</v>
      </c>
      <c r="H193" s="93" t="s">
        <v>307</v>
      </c>
      <c r="I193" s="98"/>
      <c r="J193" s="94"/>
      <c r="K193" s="102"/>
    </row>
    <row r="194" spans="1:11" x14ac:dyDescent="0.3">
      <c r="A194" s="45">
        <v>20</v>
      </c>
      <c r="B194" s="19">
        <v>7.8</v>
      </c>
      <c r="C194" s="20">
        <v>30</v>
      </c>
      <c r="D194" s="21">
        <v>6.3</v>
      </c>
      <c r="E194" s="21">
        <v>8.1</v>
      </c>
      <c r="F194" s="22">
        <v>7.2149999999999999</v>
      </c>
      <c r="H194" s="93" t="s">
        <v>308</v>
      </c>
      <c r="I194" s="100">
        <v>7.3389831751413972</v>
      </c>
      <c r="J194" s="94" t="s">
        <v>310</v>
      </c>
      <c r="K194" s="102">
        <v>-0.12398317514139734</v>
      </c>
    </row>
    <row r="195" spans="1:11" x14ac:dyDescent="0.3">
      <c r="A195" s="45">
        <v>20</v>
      </c>
      <c r="B195" s="19">
        <v>7.8</v>
      </c>
      <c r="C195" s="20">
        <v>30</v>
      </c>
      <c r="D195" s="21">
        <v>6.3</v>
      </c>
      <c r="E195" s="21">
        <v>9.4</v>
      </c>
      <c r="F195" s="22">
        <v>8.1449999999999996</v>
      </c>
      <c r="H195" s="93" t="s">
        <v>307</v>
      </c>
      <c r="I195" s="98"/>
      <c r="J195" s="94"/>
      <c r="K195" s="102"/>
    </row>
    <row r="196" spans="1:11" x14ac:dyDescent="0.3">
      <c r="A196" s="45">
        <v>20</v>
      </c>
      <c r="B196" s="19">
        <v>7.8</v>
      </c>
      <c r="C196" s="20">
        <v>30</v>
      </c>
      <c r="D196" s="21">
        <v>6.3</v>
      </c>
      <c r="E196" s="21">
        <v>10.7</v>
      </c>
      <c r="F196" s="22">
        <v>8.6900000000000013</v>
      </c>
      <c r="H196" s="93" t="s">
        <v>307</v>
      </c>
      <c r="I196" s="98"/>
      <c r="J196" s="94"/>
      <c r="K196" s="102"/>
    </row>
    <row r="197" spans="1:11" x14ac:dyDescent="0.3">
      <c r="A197" s="45">
        <v>20</v>
      </c>
      <c r="B197" s="19">
        <v>7.8</v>
      </c>
      <c r="C197" s="20">
        <v>30</v>
      </c>
      <c r="D197" s="21">
        <v>6.3</v>
      </c>
      <c r="E197" s="21">
        <v>12</v>
      </c>
      <c r="F197" s="22">
        <v>9.1999999999999993</v>
      </c>
      <c r="H197" s="93" t="s">
        <v>308</v>
      </c>
      <c r="I197" s="100">
        <v>9.0993758803194797</v>
      </c>
      <c r="J197" s="94" t="s">
        <v>310</v>
      </c>
      <c r="K197" s="102">
        <v>0.10062411968051954</v>
      </c>
    </row>
    <row r="198" spans="1:11" x14ac:dyDescent="0.3">
      <c r="A198" s="45">
        <v>20</v>
      </c>
      <c r="B198" s="19">
        <v>7.8</v>
      </c>
      <c r="C198" s="20">
        <v>30</v>
      </c>
      <c r="D198" s="21">
        <v>6.3</v>
      </c>
      <c r="E198" s="21">
        <v>14.5</v>
      </c>
      <c r="F198" s="22">
        <v>9.2149999999999999</v>
      </c>
      <c r="H198" s="93" t="s">
        <v>307</v>
      </c>
      <c r="I198" s="98"/>
      <c r="J198" s="94"/>
      <c r="K198" s="102"/>
    </row>
    <row r="199" spans="1:11" x14ac:dyDescent="0.3">
      <c r="A199" s="45">
        <v>20</v>
      </c>
      <c r="B199" s="19">
        <v>7.8</v>
      </c>
      <c r="C199" s="20">
        <v>30</v>
      </c>
      <c r="D199" s="21">
        <v>6.3</v>
      </c>
      <c r="E199" s="21">
        <v>17.100000000000001</v>
      </c>
      <c r="F199" s="22">
        <v>10.4</v>
      </c>
      <c r="H199" s="93" t="s">
        <v>307</v>
      </c>
      <c r="I199" s="98"/>
      <c r="J199" s="94"/>
      <c r="K199" s="102"/>
    </row>
    <row r="200" spans="1:11" x14ac:dyDescent="0.3">
      <c r="A200" s="45">
        <v>20</v>
      </c>
      <c r="B200" s="19">
        <v>7.8</v>
      </c>
      <c r="C200" s="20">
        <v>30</v>
      </c>
      <c r="D200" s="21">
        <v>6.3</v>
      </c>
      <c r="E200" s="21">
        <v>28.5</v>
      </c>
      <c r="F200" s="22">
        <v>10.26</v>
      </c>
      <c r="H200" s="93" t="s">
        <v>307</v>
      </c>
      <c r="I200" s="98"/>
      <c r="J200" s="94"/>
      <c r="K200" s="102"/>
    </row>
    <row r="201" spans="1:11" x14ac:dyDescent="0.3">
      <c r="A201" s="45">
        <v>20</v>
      </c>
      <c r="B201" s="19">
        <v>7.8</v>
      </c>
      <c r="C201" s="20">
        <v>30</v>
      </c>
      <c r="D201" s="21">
        <v>6.3</v>
      </c>
      <c r="E201" s="21">
        <v>22.8</v>
      </c>
      <c r="F201" s="22">
        <v>10.14</v>
      </c>
      <c r="H201" s="93" t="s">
        <v>307</v>
      </c>
      <c r="I201" s="98"/>
      <c r="J201" s="94"/>
      <c r="K201" s="102"/>
    </row>
    <row r="202" spans="1:11" x14ac:dyDescent="0.3">
      <c r="A202" s="45">
        <v>21</v>
      </c>
      <c r="B202" s="19">
        <v>7.8</v>
      </c>
      <c r="C202" s="20">
        <v>30</v>
      </c>
      <c r="D202" s="21">
        <v>7.4</v>
      </c>
      <c r="E202" s="21">
        <v>3.4</v>
      </c>
      <c r="F202" s="22">
        <v>4.4950000000000001</v>
      </c>
      <c r="H202" s="93" t="s">
        <v>307</v>
      </c>
      <c r="I202" s="98"/>
      <c r="J202" s="94"/>
      <c r="K202" s="102"/>
    </row>
    <row r="203" spans="1:11" x14ac:dyDescent="0.3">
      <c r="A203" s="45">
        <v>21</v>
      </c>
      <c r="B203" s="19">
        <v>7.8</v>
      </c>
      <c r="C203" s="20">
        <v>30</v>
      </c>
      <c r="D203" s="21">
        <v>7.4</v>
      </c>
      <c r="E203" s="21">
        <v>2</v>
      </c>
      <c r="F203" s="22">
        <v>4.2249999999999996</v>
      </c>
      <c r="H203" s="93" t="s">
        <v>308</v>
      </c>
      <c r="I203" s="100">
        <v>4.3877400483227582</v>
      </c>
      <c r="J203" s="94" t="s">
        <v>310</v>
      </c>
      <c r="K203" s="102">
        <v>-0.16274004832275857</v>
      </c>
    </row>
    <row r="204" spans="1:11" x14ac:dyDescent="0.3">
      <c r="A204" s="45">
        <v>21</v>
      </c>
      <c r="B204" s="19">
        <v>7.8</v>
      </c>
      <c r="C204" s="20">
        <v>30</v>
      </c>
      <c r="D204" s="21">
        <v>7.4</v>
      </c>
      <c r="E204" s="21">
        <v>9.1</v>
      </c>
      <c r="F204" s="22">
        <v>8.01</v>
      </c>
      <c r="H204" s="93" t="s">
        <v>308</v>
      </c>
      <c r="I204" s="100">
        <v>8.4962604296953987</v>
      </c>
      <c r="J204" s="94" t="s">
        <v>310</v>
      </c>
      <c r="K204" s="102">
        <v>-0.48626042969539895</v>
      </c>
    </row>
    <row r="205" spans="1:11" x14ac:dyDescent="0.3">
      <c r="A205" s="45">
        <v>21</v>
      </c>
      <c r="B205" s="19">
        <v>7.8</v>
      </c>
      <c r="C205" s="20">
        <v>30</v>
      </c>
      <c r="D205" s="21">
        <v>7.4</v>
      </c>
      <c r="E205" s="21">
        <v>10.5</v>
      </c>
      <c r="F205" s="22">
        <v>8.8350000000000009</v>
      </c>
      <c r="H205" s="93" t="s">
        <v>307</v>
      </c>
      <c r="I205" s="98"/>
      <c r="J205" s="94"/>
      <c r="K205" s="102"/>
    </row>
    <row r="206" spans="1:11" x14ac:dyDescent="0.3">
      <c r="A206" s="45">
        <v>21</v>
      </c>
      <c r="B206" s="19">
        <v>7.8</v>
      </c>
      <c r="C206" s="20">
        <v>30</v>
      </c>
      <c r="D206" s="21">
        <v>7.4</v>
      </c>
      <c r="E206" s="21">
        <v>0</v>
      </c>
      <c r="F206" s="22">
        <v>4.125</v>
      </c>
      <c r="H206" s="93" t="s">
        <v>308</v>
      </c>
      <c r="I206" s="100">
        <v>4.1200976180564268</v>
      </c>
      <c r="J206" s="94" t="s">
        <v>310</v>
      </c>
      <c r="K206" s="102">
        <v>4.9023819435731752E-3</v>
      </c>
    </row>
    <row r="207" spans="1:11" x14ac:dyDescent="0.3">
      <c r="A207" s="45">
        <v>21</v>
      </c>
      <c r="B207" s="19">
        <v>7.8</v>
      </c>
      <c r="C207" s="20">
        <v>30</v>
      </c>
      <c r="D207" s="21">
        <v>7.4</v>
      </c>
      <c r="E207" s="21">
        <v>1</v>
      </c>
      <c r="F207" s="22">
        <v>4.0999999999999996</v>
      </c>
      <c r="H207" s="93" t="s">
        <v>308</v>
      </c>
      <c r="I207" s="100">
        <v>4.2164533457097981</v>
      </c>
      <c r="J207" s="94" t="s">
        <v>310</v>
      </c>
      <c r="K207" s="102">
        <v>-0.11645334570979848</v>
      </c>
    </row>
    <row r="208" spans="1:11" x14ac:dyDescent="0.3">
      <c r="A208" s="45">
        <v>21</v>
      </c>
      <c r="B208" s="19">
        <v>7.8</v>
      </c>
      <c r="C208" s="20">
        <v>30</v>
      </c>
      <c r="D208" s="21">
        <v>7.4</v>
      </c>
      <c r="E208" s="21">
        <v>4.0999999999999996</v>
      </c>
      <c r="F208" s="22">
        <v>4.95</v>
      </c>
      <c r="H208" s="93" t="s">
        <v>307</v>
      </c>
      <c r="I208" s="98"/>
      <c r="J208" s="94"/>
      <c r="K208" s="102"/>
    </row>
    <row r="209" spans="1:11" x14ac:dyDescent="0.3">
      <c r="A209" s="45">
        <v>21</v>
      </c>
      <c r="B209" s="19">
        <v>7.8</v>
      </c>
      <c r="C209" s="20">
        <v>30</v>
      </c>
      <c r="D209" s="21">
        <v>7.4</v>
      </c>
      <c r="E209" s="21">
        <v>4.8</v>
      </c>
      <c r="F209" s="22">
        <v>5.33</v>
      </c>
      <c r="H209" s="93" t="s">
        <v>307</v>
      </c>
      <c r="I209" s="98"/>
      <c r="J209" s="94"/>
      <c r="K209" s="102"/>
    </row>
    <row r="210" spans="1:11" x14ac:dyDescent="0.3">
      <c r="A210" s="45">
        <v>21</v>
      </c>
      <c r="B210" s="19">
        <v>7.8</v>
      </c>
      <c r="C210" s="20">
        <v>30</v>
      </c>
      <c r="D210" s="21">
        <v>7.4</v>
      </c>
      <c r="E210" s="21">
        <v>7.6</v>
      </c>
      <c r="F210" s="22">
        <v>6.8849999999999998</v>
      </c>
      <c r="H210" s="93" t="s">
        <v>307</v>
      </c>
      <c r="I210" s="98"/>
      <c r="J210" s="94"/>
      <c r="K210" s="102"/>
    </row>
    <row r="211" spans="1:11" x14ac:dyDescent="0.3">
      <c r="A211" s="45">
        <v>21</v>
      </c>
      <c r="B211" s="19">
        <v>7.8</v>
      </c>
      <c r="C211" s="20">
        <v>30</v>
      </c>
      <c r="D211" s="21">
        <v>7.4</v>
      </c>
      <c r="E211" s="21">
        <v>6.2</v>
      </c>
      <c r="F211" s="22">
        <v>6.1</v>
      </c>
      <c r="H211" s="93" t="s">
        <v>307</v>
      </c>
      <c r="I211" s="98"/>
      <c r="J211" s="94"/>
      <c r="K211" s="102"/>
    </row>
    <row r="212" spans="1:11" x14ac:dyDescent="0.3">
      <c r="A212" s="45">
        <v>21</v>
      </c>
      <c r="B212" s="19">
        <v>7.8</v>
      </c>
      <c r="C212" s="20">
        <v>30</v>
      </c>
      <c r="D212" s="21">
        <v>7.4</v>
      </c>
      <c r="E212" s="21">
        <v>11.9</v>
      </c>
      <c r="F212" s="22">
        <v>9.379999999999999</v>
      </c>
      <c r="H212" s="93" t="s">
        <v>307</v>
      </c>
      <c r="I212" s="98"/>
      <c r="J212" s="94"/>
      <c r="K212" s="102"/>
    </row>
    <row r="213" spans="1:11" x14ac:dyDescent="0.3">
      <c r="A213" s="45">
        <v>21</v>
      </c>
      <c r="B213" s="19">
        <v>7.8</v>
      </c>
      <c r="C213" s="20">
        <v>30</v>
      </c>
      <c r="D213" s="21">
        <v>7.4</v>
      </c>
      <c r="E213" s="21">
        <v>29.3</v>
      </c>
      <c r="F213" s="22">
        <v>10.215</v>
      </c>
      <c r="H213" s="93" t="s">
        <v>308</v>
      </c>
      <c r="I213" s="100">
        <v>10.10119822005522</v>
      </c>
      <c r="J213" s="94" t="s">
        <v>310</v>
      </c>
      <c r="K213" s="102">
        <v>0.11380177994477947</v>
      </c>
    </row>
    <row r="214" spans="1:11" x14ac:dyDescent="0.3">
      <c r="A214" s="45">
        <v>21</v>
      </c>
      <c r="B214" s="19">
        <v>7.8</v>
      </c>
      <c r="C214" s="20">
        <v>30</v>
      </c>
      <c r="D214" s="21">
        <v>7.4</v>
      </c>
      <c r="E214" s="21">
        <v>17.600000000000001</v>
      </c>
      <c r="F214" s="22">
        <v>9.86</v>
      </c>
      <c r="H214" s="93" t="s">
        <v>308</v>
      </c>
      <c r="I214" s="100">
        <v>9.7495531193143119</v>
      </c>
      <c r="J214" s="94" t="s">
        <v>310</v>
      </c>
      <c r="K214" s="102">
        <v>0.11044688068568753</v>
      </c>
    </row>
    <row r="215" spans="1:11" x14ac:dyDescent="0.3">
      <c r="A215" s="45">
        <v>21</v>
      </c>
      <c r="B215" s="19">
        <v>7.8</v>
      </c>
      <c r="C215" s="20">
        <v>30</v>
      </c>
      <c r="D215" s="21">
        <v>7.4</v>
      </c>
      <c r="E215" s="21">
        <v>14.7</v>
      </c>
      <c r="F215" s="22">
        <v>9.81</v>
      </c>
      <c r="H215" s="93" t="s">
        <v>307</v>
      </c>
      <c r="I215" s="98"/>
      <c r="J215" s="94"/>
      <c r="K215" s="102"/>
    </row>
    <row r="216" spans="1:11" x14ac:dyDescent="0.3">
      <c r="A216" s="45">
        <v>21</v>
      </c>
      <c r="B216" s="19">
        <v>7.8</v>
      </c>
      <c r="C216" s="20">
        <v>30</v>
      </c>
      <c r="D216" s="21">
        <v>7.4</v>
      </c>
      <c r="E216" s="21">
        <v>23.4</v>
      </c>
      <c r="F216" s="22">
        <v>10.074999999999999</v>
      </c>
      <c r="H216" s="93" t="s">
        <v>308</v>
      </c>
      <c r="I216" s="100">
        <v>9.9479290682087491</v>
      </c>
      <c r="J216" s="94" t="s">
        <v>310</v>
      </c>
      <c r="K216" s="102">
        <v>0.12707093179125017</v>
      </c>
    </row>
    <row r="217" spans="1:11" x14ac:dyDescent="0.3">
      <c r="A217" s="45">
        <v>22</v>
      </c>
      <c r="B217" s="19">
        <v>7.8</v>
      </c>
      <c r="C217" s="20">
        <v>40</v>
      </c>
      <c r="D217" s="21">
        <v>5.2</v>
      </c>
      <c r="E217" s="21">
        <v>0</v>
      </c>
      <c r="F217" s="22">
        <v>4.2149999999999999</v>
      </c>
      <c r="H217" s="93" t="s">
        <v>308</v>
      </c>
      <c r="I217" s="100">
        <v>4.1226926463469011</v>
      </c>
      <c r="J217" s="94" t="s">
        <v>310</v>
      </c>
      <c r="K217" s="102">
        <v>9.2307353653098723E-2</v>
      </c>
    </row>
    <row r="218" spans="1:11" x14ac:dyDescent="0.3">
      <c r="A218" s="45">
        <v>22</v>
      </c>
      <c r="B218" s="19">
        <v>7.8</v>
      </c>
      <c r="C218" s="20">
        <v>40</v>
      </c>
      <c r="D218" s="21">
        <v>5.2</v>
      </c>
      <c r="E218" s="21">
        <v>0.5</v>
      </c>
      <c r="F218" s="22">
        <v>4.26</v>
      </c>
      <c r="H218" s="93" t="s">
        <v>307</v>
      </c>
      <c r="I218" s="98"/>
      <c r="J218" s="94"/>
      <c r="K218" s="102"/>
    </row>
    <row r="219" spans="1:11" x14ac:dyDescent="0.3">
      <c r="A219" s="45">
        <v>22</v>
      </c>
      <c r="B219" s="19">
        <v>7.8</v>
      </c>
      <c r="C219" s="20">
        <v>40</v>
      </c>
      <c r="D219" s="21">
        <v>5.2</v>
      </c>
      <c r="E219" s="21">
        <v>1.8</v>
      </c>
      <c r="F219" s="22">
        <v>4.6399999999999997</v>
      </c>
      <c r="H219" s="93" t="s">
        <v>308</v>
      </c>
      <c r="I219" s="100">
        <v>4.3577099386134126</v>
      </c>
      <c r="J219" s="94" t="s">
        <v>310</v>
      </c>
      <c r="K219" s="102">
        <v>0.28229006138658708</v>
      </c>
    </row>
    <row r="220" spans="1:11" x14ac:dyDescent="0.3">
      <c r="A220" s="45">
        <v>22</v>
      </c>
      <c r="B220" s="19">
        <v>7.8</v>
      </c>
      <c r="C220" s="20">
        <v>40</v>
      </c>
      <c r="D220" s="21">
        <v>5.2</v>
      </c>
      <c r="E220" s="21">
        <v>1.1000000000000001</v>
      </c>
      <c r="F220" s="22">
        <v>4.34</v>
      </c>
      <c r="H220" s="93" t="s">
        <v>307</v>
      </c>
      <c r="I220" s="98"/>
      <c r="J220" s="94"/>
      <c r="K220" s="102"/>
    </row>
    <row r="221" spans="1:11" x14ac:dyDescent="0.3">
      <c r="A221" s="45">
        <v>22</v>
      </c>
      <c r="B221" s="19">
        <v>7.8</v>
      </c>
      <c r="C221" s="20">
        <v>40</v>
      </c>
      <c r="D221" s="21">
        <v>5.2</v>
      </c>
      <c r="E221" s="21">
        <v>2.7</v>
      </c>
      <c r="F221" s="22">
        <v>4.51</v>
      </c>
      <c r="H221" s="93" t="s">
        <v>307</v>
      </c>
      <c r="I221" s="98"/>
      <c r="J221" s="94"/>
      <c r="K221" s="102"/>
    </row>
    <row r="222" spans="1:11" x14ac:dyDescent="0.3">
      <c r="A222" s="45">
        <v>22</v>
      </c>
      <c r="B222" s="19">
        <v>7.8</v>
      </c>
      <c r="C222" s="20">
        <v>40</v>
      </c>
      <c r="D222" s="21">
        <v>5.2</v>
      </c>
      <c r="E222" s="21">
        <v>2.2999999999999998</v>
      </c>
      <c r="F222" s="22">
        <v>4.1900000000000004</v>
      </c>
      <c r="H222" s="93" t="s">
        <v>307</v>
      </c>
      <c r="I222" s="98"/>
      <c r="J222" s="94"/>
      <c r="K222" s="102"/>
    </row>
    <row r="223" spans="1:11" x14ac:dyDescent="0.3">
      <c r="A223" s="45">
        <v>22</v>
      </c>
      <c r="B223" s="19">
        <v>7.8</v>
      </c>
      <c r="C223" s="20">
        <v>40</v>
      </c>
      <c r="D223" s="21">
        <v>5.2</v>
      </c>
      <c r="E223" s="21">
        <v>4.5</v>
      </c>
      <c r="F223" s="22">
        <v>5.48</v>
      </c>
      <c r="H223" s="93" t="s">
        <v>307</v>
      </c>
      <c r="I223" s="98"/>
      <c r="J223" s="94"/>
      <c r="K223" s="102"/>
    </row>
    <row r="224" spans="1:11" x14ac:dyDescent="0.3">
      <c r="A224" s="45">
        <v>22</v>
      </c>
      <c r="B224" s="19">
        <v>7.8</v>
      </c>
      <c r="C224" s="20">
        <v>40</v>
      </c>
      <c r="D224" s="21">
        <v>5.2</v>
      </c>
      <c r="E224" s="21">
        <v>3.6</v>
      </c>
      <c r="F224" s="22">
        <v>5.19</v>
      </c>
      <c r="H224" s="93" t="s">
        <v>307</v>
      </c>
      <c r="I224" s="98"/>
      <c r="J224" s="94"/>
      <c r="K224" s="102"/>
    </row>
    <row r="225" spans="1:11" x14ac:dyDescent="0.3">
      <c r="A225" s="45">
        <v>22</v>
      </c>
      <c r="B225" s="19">
        <v>7.8</v>
      </c>
      <c r="C225" s="20">
        <v>40</v>
      </c>
      <c r="D225" s="21">
        <v>5.2</v>
      </c>
      <c r="E225" s="21">
        <v>6.2</v>
      </c>
      <c r="F225" s="22">
        <v>6.76</v>
      </c>
      <c r="H225" s="93" t="s">
        <v>308</v>
      </c>
      <c r="I225" s="100">
        <v>7.133206021463157</v>
      </c>
      <c r="J225" s="94" t="s">
        <v>310</v>
      </c>
      <c r="K225" s="102">
        <v>-0.37320602146315718</v>
      </c>
    </row>
    <row r="226" spans="1:11" x14ac:dyDescent="0.3">
      <c r="A226" s="45">
        <v>22</v>
      </c>
      <c r="B226" s="19">
        <v>7.8</v>
      </c>
      <c r="C226" s="20">
        <v>40</v>
      </c>
      <c r="D226" s="21">
        <v>5.2</v>
      </c>
      <c r="E226" s="21">
        <v>8.8000000000000007</v>
      </c>
      <c r="F226" s="22">
        <v>8.57</v>
      </c>
      <c r="H226" s="93" t="s">
        <v>308</v>
      </c>
      <c r="I226" s="100">
        <v>8.9064751594968428</v>
      </c>
      <c r="J226" s="94" t="s">
        <v>310</v>
      </c>
      <c r="K226" s="102">
        <v>-0.33647515949684248</v>
      </c>
    </row>
    <row r="227" spans="1:11" x14ac:dyDescent="0.3">
      <c r="A227" s="45">
        <v>22</v>
      </c>
      <c r="B227" s="19">
        <v>7.8</v>
      </c>
      <c r="C227" s="20">
        <v>40</v>
      </c>
      <c r="D227" s="21">
        <v>5.2</v>
      </c>
      <c r="E227" s="21">
        <v>7.1</v>
      </c>
      <c r="F227" s="22">
        <v>7.57</v>
      </c>
      <c r="H227" s="93" t="s">
        <v>307</v>
      </c>
      <c r="I227" s="98"/>
      <c r="J227" s="94"/>
      <c r="K227" s="102"/>
    </row>
    <row r="228" spans="1:11" x14ac:dyDescent="0.3">
      <c r="A228" s="45">
        <v>22</v>
      </c>
      <c r="B228" s="19">
        <v>7.8</v>
      </c>
      <c r="C228" s="20">
        <v>40</v>
      </c>
      <c r="D228" s="21">
        <v>5.2</v>
      </c>
      <c r="E228" s="21">
        <v>10.6</v>
      </c>
      <c r="F228" s="22">
        <v>9.11</v>
      </c>
      <c r="H228" s="93" t="s">
        <v>307</v>
      </c>
      <c r="I228" s="98"/>
      <c r="J228" s="94"/>
      <c r="K228" s="102"/>
    </row>
    <row r="229" spans="1:11" x14ac:dyDescent="0.3">
      <c r="A229" s="45">
        <v>22</v>
      </c>
      <c r="B229" s="19">
        <v>7.8</v>
      </c>
      <c r="C229" s="20">
        <v>40</v>
      </c>
      <c r="D229" s="21">
        <v>5.2</v>
      </c>
      <c r="E229" s="21">
        <v>14.1</v>
      </c>
      <c r="F229" s="22">
        <v>9.9400000000000013</v>
      </c>
      <c r="H229" s="93" t="s">
        <v>307</v>
      </c>
      <c r="I229" s="98"/>
      <c r="J229" s="94"/>
      <c r="K229" s="102"/>
    </row>
    <row r="230" spans="1:11" x14ac:dyDescent="0.3">
      <c r="A230" s="45">
        <v>22</v>
      </c>
      <c r="B230" s="19">
        <v>7.8</v>
      </c>
      <c r="C230" s="20">
        <v>40</v>
      </c>
      <c r="D230" s="21">
        <v>5.2</v>
      </c>
      <c r="E230" s="21">
        <v>17.600000000000001</v>
      </c>
      <c r="F230" s="22">
        <v>9.17</v>
      </c>
      <c r="H230" s="93" t="s">
        <v>308</v>
      </c>
      <c r="I230" s="100">
        <v>9.6468525791203756</v>
      </c>
      <c r="J230" s="94" t="s">
        <v>310</v>
      </c>
      <c r="K230" s="102">
        <v>-0.47685257912037571</v>
      </c>
    </row>
    <row r="231" spans="1:11" x14ac:dyDescent="0.3">
      <c r="A231" s="45" t="s">
        <v>1</v>
      </c>
      <c r="B231" s="19">
        <v>7.8</v>
      </c>
      <c r="C231" s="20">
        <v>40</v>
      </c>
      <c r="D231" s="21">
        <v>5.2</v>
      </c>
      <c r="E231" s="21">
        <v>4.0999999999999996</v>
      </c>
      <c r="F231" s="22">
        <v>5.3</v>
      </c>
      <c r="H231" s="93" t="s">
        <v>307</v>
      </c>
      <c r="I231" s="98"/>
      <c r="J231" s="94"/>
      <c r="K231" s="102"/>
    </row>
    <row r="232" spans="1:11" x14ac:dyDescent="0.3">
      <c r="A232" s="45" t="s">
        <v>1</v>
      </c>
      <c r="B232" s="19">
        <v>7.8</v>
      </c>
      <c r="C232" s="20">
        <v>40</v>
      </c>
      <c r="D232" s="21">
        <v>5.2</v>
      </c>
      <c r="E232" s="21">
        <v>3.5</v>
      </c>
      <c r="F232" s="22">
        <v>4.92</v>
      </c>
      <c r="H232" s="93" t="s">
        <v>307</v>
      </c>
      <c r="I232" s="98"/>
      <c r="J232" s="94"/>
      <c r="K232" s="102"/>
    </row>
    <row r="233" spans="1:11" x14ac:dyDescent="0.3">
      <c r="A233" s="45" t="s">
        <v>1</v>
      </c>
      <c r="B233" s="19">
        <v>7.8</v>
      </c>
      <c r="C233" s="20">
        <v>40</v>
      </c>
      <c r="D233" s="21">
        <v>5.2</v>
      </c>
      <c r="E233" s="21">
        <v>9.4</v>
      </c>
      <c r="F233" s="22">
        <v>8.9499999999999993</v>
      </c>
      <c r="H233" s="93" t="s">
        <v>308</v>
      </c>
      <c r="I233" s="100">
        <v>9.1112395661336567</v>
      </c>
      <c r="J233" s="94" t="s">
        <v>310</v>
      </c>
      <c r="K233" s="102">
        <v>-0.16123956613365742</v>
      </c>
    </row>
    <row r="234" spans="1:11" x14ac:dyDescent="0.3">
      <c r="A234" s="45" t="s">
        <v>1</v>
      </c>
      <c r="B234" s="19">
        <v>7.8</v>
      </c>
      <c r="C234" s="20">
        <v>40</v>
      </c>
      <c r="D234" s="21">
        <v>5.2</v>
      </c>
      <c r="E234" s="21">
        <v>11.6</v>
      </c>
      <c r="F234" s="22">
        <v>9.2250000000000014</v>
      </c>
      <c r="H234" s="93" t="s">
        <v>307</v>
      </c>
      <c r="I234" s="98"/>
      <c r="J234" s="94"/>
      <c r="K234" s="102"/>
    </row>
    <row r="235" spans="1:11" x14ac:dyDescent="0.3">
      <c r="A235" s="45" t="s">
        <v>1</v>
      </c>
      <c r="B235" s="19">
        <v>7.8</v>
      </c>
      <c r="C235" s="20">
        <v>40</v>
      </c>
      <c r="D235" s="21">
        <v>5.2</v>
      </c>
      <c r="E235" s="21">
        <v>1.8</v>
      </c>
      <c r="F235" s="22">
        <v>4.1950000000000003</v>
      </c>
      <c r="H235" s="93" t="s">
        <v>308</v>
      </c>
      <c r="I235" s="100">
        <v>4.3577099386134126</v>
      </c>
      <c r="J235" s="94" t="s">
        <v>310</v>
      </c>
      <c r="K235" s="102">
        <v>-0.16270993861341232</v>
      </c>
    </row>
    <row r="236" spans="1:11" x14ac:dyDescent="0.3">
      <c r="A236" s="45" t="s">
        <v>1</v>
      </c>
      <c r="B236" s="19">
        <v>7.8</v>
      </c>
      <c r="C236" s="20">
        <v>40</v>
      </c>
      <c r="D236" s="21">
        <v>5.2</v>
      </c>
      <c r="E236" s="21">
        <v>3</v>
      </c>
      <c r="F236" s="22">
        <v>4.6099999999999994</v>
      </c>
      <c r="H236" s="93" t="s">
        <v>307</v>
      </c>
      <c r="I236" s="98"/>
      <c r="J236" s="94"/>
      <c r="K236" s="102"/>
    </row>
    <row r="237" spans="1:11" x14ac:dyDescent="0.3">
      <c r="A237" s="45" t="s">
        <v>1</v>
      </c>
      <c r="B237" s="19">
        <v>7.8</v>
      </c>
      <c r="C237" s="20">
        <v>40</v>
      </c>
      <c r="D237" s="21">
        <v>5.2</v>
      </c>
      <c r="E237" s="21">
        <v>7.3</v>
      </c>
      <c r="F237" s="22">
        <v>7.44</v>
      </c>
      <c r="H237" s="93" t="s">
        <v>307</v>
      </c>
      <c r="I237" s="98"/>
      <c r="J237" s="94"/>
      <c r="K237" s="102"/>
    </row>
    <row r="238" spans="1:11" x14ac:dyDescent="0.3">
      <c r="A238" s="45" t="s">
        <v>1</v>
      </c>
      <c r="B238" s="19">
        <v>7.8</v>
      </c>
      <c r="C238" s="20">
        <v>40</v>
      </c>
      <c r="D238" s="21">
        <v>5.2</v>
      </c>
      <c r="E238" s="21">
        <v>8.4</v>
      </c>
      <c r="F238" s="22">
        <v>8.19</v>
      </c>
      <c r="H238" s="93" t="s">
        <v>307</v>
      </c>
      <c r="I238" s="98"/>
      <c r="J238" s="94"/>
      <c r="K238" s="102"/>
    </row>
    <row r="239" spans="1:11" x14ac:dyDescent="0.3">
      <c r="A239" s="45" t="s">
        <v>1</v>
      </c>
      <c r="B239" s="19">
        <v>7.8</v>
      </c>
      <c r="C239" s="20">
        <v>40</v>
      </c>
      <c r="D239" s="21">
        <v>5.2</v>
      </c>
      <c r="E239" s="21">
        <v>0.3</v>
      </c>
      <c r="F239" s="22">
        <v>4.2450000000000001</v>
      </c>
      <c r="H239" s="93" t="s">
        <v>307</v>
      </c>
      <c r="I239" s="98"/>
      <c r="J239" s="94"/>
      <c r="K239" s="102"/>
    </row>
    <row r="240" spans="1:11" x14ac:dyDescent="0.3">
      <c r="A240" s="45" t="s">
        <v>1</v>
      </c>
      <c r="B240" s="19">
        <v>7.8</v>
      </c>
      <c r="C240" s="20">
        <v>40</v>
      </c>
      <c r="D240" s="21">
        <v>5.2</v>
      </c>
      <c r="E240" s="21">
        <v>0.9</v>
      </c>
      <c r="F240" s="22">
        <v>4.21</v>
      </c>
      <c r="H240" s="93" t="s">
        <v>308</v>
      </c>
      <c r="I240" s="100">
        <v>4.2081159805590227</v>
      </c>
      <c r="J240" s="94" t="s">
        <v>310</v>
      </c>
      <c r="K240" s="102">
        <v>1.8840194409772693E-3</v>
      </c>
    </row>
    <row r="241" spans="1:11" x14ac:dyDescent="0.3">
      <c r="A241" s="45" t="s">
        <v>1</v>
      </c>
      <c r="B241" s="19">
        <v>7.8</v>
      </c>
      <c r="C241" s="20">
        <v>40</v>
      </c>
      <c r="D241" s="21">
        <v>5.2</v>
      </c>
      <c r="E241" s="21">
        <v>5.0999999999999996</v>
      </c>
      <c r="F241" s="22">
        <v>5.75</v>
      </c>
      <c r="H241" s="93" t="s">
        <v>307</v>
      </c>
      <c r="I241" s="98"/>
      <c r="J241" s="94"/>
      <c r="K241" s="102"/>
    </row>
    <row r="242" spans="1:11" x14ac:dyDescent="0.3">
      <c r="A242" s="45" t="s">
        <v>1</v>
      </c>
      <c r="B242" s="19">
        <v>7.8</v>
      </c>
      <c r="C242" s="20">
        <v>40</v>
      </c>
      <c r="D242" s="21">
        <v>5.2</v>
      </c>
      <c r="E242" s="21">
        <v>6.2</v>
      </c>
      <c r="F242" s="22">
        <v>6.67</v>
      </c>
      <c r="H242" s="93" t="s">
        <v>307</v>
      </c>
      <c r="I242" s="98"/>
      <c r="J242" s="94"/>
      <c r="K242" s="102"/>
    </row>
    <row r="243" spans="1:11" x14ac:dyDescent="0.3">
      <c r="A243" s="45" t="s">
        <v>1</v>
      </c>
      <c r="B243" s="19">
        <v>7.8</v>
      </c>
      <c r="C243" s="20">
        <v>40</v>
      </c>
      <c r="D243" s="21">
        <v>5.2</v>
      </c>
      <c r="E243" s="21">
        <v>22.9</v>
      </c>
      <c r="F243" s="22">
        <v>9.08</v>
      </c>
      <c r="H243" s="93" t="s">
        <v>308</v>
      </c>
      <c r="I243" s="100">
        <v>9.738536007812078</v>
      </c>
      <c r="J243" s="94" t="s">
        <v>310</v>
      </c>
      <c r="K243" s="102">
        <v>-0.65853600781207788</v>
      </c>
    </row>
    <row r="244" spans="1:11" x14ac:dyDescent="0.3">
      <c r="A244" s="45" t="s">
        <v>1</v>
      </c>
      <c r="B244" s="19">
        <v>7.8</v>
      </c>
      <c r="C244" s="20">
        <v>40</v>
      </c>
      <c r="D244" s="21">
        <v>5.2</v>
      </c>
      <c r="E244" s="21">
        <v>31.4</v>
      </c>
      <c r="F244" s="22">
        <v>9.43</v>
      </c>
      <c r="H244" s="93" t="s">
        <v>307</v>
      </c>
      <c r="I244" s="98"/>
      <c r="J244" s="94"/>
      <c r="K244" s="102"/>
    </row>
    <row r="245" spans="1:11" x14ac:dyDescent="0.3">
      <c r="A245" s="45">
        <v>23</v>
      </c>
      <c r="B245" s="19">
        <v>7.8</v>
      </c>
      <c r="C245" s="20">
        <v>40</v>
      </c>
      <c r="D245" s="21">
        <v>6.3</v>
      </c>
      <c r="E245" s="21">
        <v>0</v>
      </c>
      <c r="F245" s="22">
        <v>4.22</v>
      </c>
      <c r="H245" s="93" t="s">
        <v>308</v>
      </c>
      <c r="I245" s="100">
        <v>4.1786511218521216</v>
      </c>
      <c r="J245" s="94" t="s">
        <v>310</v>
      </c>
      <c r="K245" s="102">
        <v>4.1348878147878132E-2</v>
      </c>
    </row>
    <row r="246" spans="1:11" x14ac:dyDescent="0.3">
      <c r="A246" s="45">
        <v>23</v>
      </c>
      <c r="B246" s="19">
        <v>7.8</v>
      </c>
      <c r="C246" s="20">
        <v>40</v>
      </c>
      <c r="D246" s="21">
        <v>6.3</v>
      </c>
      <c r="E246" s="21">
        <v>0.5</v>
      </c>
      <c r="F246" s="22">
        <v>4.2149999999999999</v>
      </c>
      <c r="H246" s="93" t="s">
        <v>307</v>
      </c>
      <c r="I246" s="98"/>
      <c r="J246" s="94"/>
      <c r="K246" s="102"/>
    </row>
    <row r="247" spans="1:11" x14ac:dyDescent="0.3">
      <c r="A247" s="45">
        <v>23</v>
      </c>
      <c r="B247" s="19">
        <v>7.8</v>
      </c>
      <c r="C247" s="20">
        <v>40</v>
      </c>
      <c r="D247" s="21">
        <v>6.3</v>
      </c>
      <c r="E247" s="21">
        <v>0.9</v>
      </c>
      <c r="F247" s="22">
        <v>4.2300000000000004</v>
      </c>
      <c r="H247" s="93" t="s">
        <v>307</v>
      </c>
      <c r="I247" s="98"/>
      <c r="J247" s="94"/>
      <c r="K247" s="102"/>
    </row>
    <row r="248" spans="1:11" x14ac:dyDescent="0.3">
      <c r="A248" s="45">
        <v>23</v>
      </c>
      <c r="B248" s="19">
        <v>7.8</v>
      </c>
      <c r="C248" s="20">
        <v>40</v>
      </c>
      <c r="D248" s="21">
        <v>6.3</v>
      </c>
      <c r="E248" s="21">
        <v>1.6</v>
      </c>
      <c r="F248" s="22">
        <v>4.21</v>
      </c>
      <c r="H248" s="93" t="s">
        <v>307</v>
      </c>
      <c r="I248" s="98"/>
      <c r="J248" s="94"/>
      <c r="K248" s="102"/>
    </row>
    <row r="249" spans="1:11" x14ac:dyDescent="0.3">
      <c r="A249" s="45">
        <v>23</v>
      </c>
      <c r="B249" s="19">
        <v>7.8</v>
      </c>
      <c r="C249" s="20">
        <v>40</v>
      </c>
      <c r="D249" s="21">
        <v>6.3</v>
      </c>
      <c r="E249" s="21">
        <v>2</v>
      </c>
      <c r="F249" s="22">
        <v>4.4400000000000004</v>
      </c>
      <c r="H249" s="93" t="s">
        <v>307</v>
      </c>
      <c r="I249" s="98"/>
      <c r="J249" s="94"/>
      <c r="K249" s="102"/>
    </row>
    <row r="250" spans="1:11" x14ac:dyDescent="0.3">
      <c r="A250" s="45">
        <v>23</v>
      </c>
      <c r="B250" s="19">
        <v>7.8</v>
      </c>
      <c r="C250" s="20">
        <v>40</v>
      </c>
      <c r="D250" s="21">
        <v>6.3</v>
      </c>
      <c r="E250" s="21">
        <v>2.4</v>
      </c>
      <c r="F250" s="22">
        <v>4.62</v>
      </c>
      <c r="H250" s="93" t="s">
        <v>307</v>
      </c>
      <c r="I250" s="98"/>
      <c r="J250" s="94"/>
      <c r="K250" s="102"/>
    </row>
    <row r="251" spans="1:11" x14ac:dyDescent="0.3">
      <c r="A251" s="45">
        <v>23</v>
      </c>
      <c r="B251" s="19">
        <v>7.8</v>
      </c>
      <c r="C251" s="20">
        <v>40</v>
      </c>
      <c r="D251" s="21">
        <v>6.3</v>
      </c>
      <c r="E251" s="21">
        <v>4.2</v>
      </c>
      <c r="F251" s="22">
        <v>5.9700000000000006</v>
      </c>
      <c r="H251" s="93" t="s">
        <v>307</v>
      </c>
      <c r="I251" s="98"/>
      <c r="J251" s="94"/>
      <c r="K251" s="102"/>
    </row>
    <row r="252" spans="1:11" x14ac:dyDescent="0.3">
      <c r="A252" s="45">
        <v>23</v>
      </c>
      <c r="B252" s="19">
        <v>7.8</v>
      </c>
      <c r="C252" s="20">
        <v>40</v>
      </c>
      <c r="D252" s="21">
        <v>6.3</v>
      </c>
      <c r="E252" s="21">
        <v>3.3</v>
      </c>
      <c r="F252" s="22">
        <v>5.0999999999999996</v>
      </c>
      <c r="H252" s="93" t="s">
        <v>308</v>
      </c>
      <c r="I252" s="100">
        <v>5.2008627914236198</v>
      </c>
      <c r="J252" s="94" t="s">
        <v>310</v>
      </c>
      <c r="K252" s="102">
        <v>-0.1008627914236202</v>
      </c>
    </row>
    <row r="253" spans="1:11" x14ac:dyDescent="0.3">
      <c r="A253" s="45">
        <v>23</v>
      </c>
      <c r="B253" s="19">
        <v>7.8</v>
      </c>
      <c r="C253" s="20">
        <v>40</v>
      </c>
      <c r="D253" s="21">
        <v>6.3</v>
      </c>
      <c r="E253" s="21">
        <v>6.8</v>
      </c>
      <c r="F253" s="22">
        <v>8.16</v>
      </c>
      <c r="H253" s="93" t="s">
        <v>307</v>
      </c>
      <c r="I253" s="98"/>
      <c r="J253" s="94"/>
      <c r="K253" s="102"/>
    </row>
    <row r="254" spans="1:11" x14ac:dyDescent="0.3">
      <c r="A254" s="45">
        <v>23</v>
      </c>
      <c r="B254" s="19">
        <v>7.8</v>
      </c>
      <c r="C254" s="20">
        <v>40</v>
      </c>
      <c r="D254" s="21">
        <v>6.3</v>
      </c>
      <c r="E254" s="21">
        <v>5</v>
      </c>
      <c r="F254" s="22">
        <v>6.6099999999999994</v>
      </c>
      <c r="H254" s="93" t="s">
        <v>307</v>
      </c>
      <c r="I254" s="98"/>
      <c r="J254" s="94"/>
      <c r="K254" s="102"/>
    </row>
    <row r="255" spans="1:11" x14ac:dyDescent="0.3">
      <c r="A255" s="45">
        <v>23</v>
      </c>
      <c r="B255" s="19">
        <v>7.8</v>
      </c>
      <c r="C255" s="20">
        <v>40</v>
      </c>
      <c r="D255" s="21">
        <v>6.3</v>
      </c>
      <c r="E255" s="21">
        <v>8.5</v>
      </c>
      <c r="F255" s="22">
        <v>9.1300000000000008</v>
      </c>
      <c r="H255" s="93" t="s">
        <v>307</v>
      </c>
      <c r="I255" s="98"/>
      <c r="J255" s="94"/>
      <c r="K255" s="102"/>
    </row>
    <row r="256" spans="1:11" x14ac:dyDescent="0.3">
      <c r="A256" s="45">
        <v>23</v>
      </c>
      <c r="B256" s="19">
        <v>7.8</v>
      </c>
      <c r="C256" s="20">
        <v>40</v>
      </c>
      <c r="D256" s="21">
        <v>6.3</v>
      </c>
      <c r="E256" s="21">
        <v>5.9</v>
      </c>
      <c r="F256" s="22">
        <v>7.58</v>
      </c>
      <c r="H256" s="93" t="s">
        <v>308</v>
      </c>
      <c r="I256" s="100">
        <v>7.4049522941049259</v>
      </c>
      <c r="J256" s="94" t="s">
        <v>310</v>
      </c>
      <c r="K256" s="102">
        <v>0.17504770589507412</v>
      </c>
    </row>
    <row r="257" spans="1:11" x14ac:dyDescent="0.3">
      <c r="A257" s="45">
        <v>23</v>
      </c>
      <c r="B257" s="19">
        <v>7.8</v>
      </c>
      <c r="C257" s="20">
        <v>40</v>
      </c>
      <c r="D257" s="21">
        <v>6.3</v>
      </c>
      <c r="E257" s="21">
        <v>10.199999999999999</v>
      </c>
      <c r="F257" s="22">
        <v>9.3099999999999987</v>
      </c>
      <c r="H257" s="93" t="s">
        <v>307</v>
      </c>
      <c r="I257" s="98"/>
      <c r="J257" s="94"/>
      <c r="K257" s="102"/>
    </row>
    <row r="258" spans="1:11" x14ac:dyDescent="0.3">
      <c r="A258" s="45">
        <v>23</v>
      </c>
      <c r="B258" s="19">
        <v>7.8</v>
      </c>
      <c r="C258" s="20">
        <v>40</v>
      </c>
      <c r="D258" s="21">
        <v>6.3</v>
      </c>
      <c r="E258" s="21">
        <v>13.6</v>
      </c>
      <c r="F258" s="22">
        <v>9.17</v>
      </c>
      <c r="H258" s="93" t="s">
        <v>307</v>
      </c>
      <c r="I258" s="98"/>
      <c r="J258" s="94"/>
      <c r="K258" s="102"/>
    </row>
    <row r="259" spans="1:11" x14ac:dyDescent="0.3">
      <c r="A259" s="45">
        <v>23</v>
      </c>
      <c r="B259" s="19">
        <v>7.8</v>
      </c>
      <c r="C259" s="20">
        <v>40</v>
      </c>
      <c r="D259" s="21">
        <v>6.3</v>
      </c>
      <c r="E259" s="21">
        <v>17</v>
      </c>
      <c r="F259" s="22">
        <v>9.26</v>
      </c>
      <c r="H259" s="93" t="s">
        <v>307</v>
      </c>
      <c r="I259" s="98"/>
      <c r="J259" s="94"/>
      <c r="K259" s="102"/>
    </row>
    <row r="260" spans="1:11" x14ac:dyDescent="0.3">
      <c r="A260" s="45">
        <v>24</v>
      </c>
      <c r="B260" s="19">
        <v>7.8</v>
      </c>
      <c r="C260" s="20">
        <v>40</v>
      </c>
      <c r="D260" s="21">
        <v>7.4</v>
      </c>
      <c r="E260" s="21">
        <v>0</v>
      </c>
      <c r="F260" s="22">
        <v>4.33</v>
      </c>
      <c r="H260" s="93" t="s">
        <v>307</v>
      </c>
      <c r="I260" s="98"/>
      <c r="J260" s="94"/>
      <c r="K260" s="102"/>
    </row>
    <row r="261" spans="1:11" x14ac:dyDescent="0.3">
      <c r="A261" s="45">
        <v>24</v>
      </c>
      <c r="B261" s="19">
        <v>7.8</v>
      </c>
      <c r="C261" s="20">
        <v>40</v>
      </c>
      <c r="D261" s="21">
        <v>7.4</v>
      </c>
      <c r="E261" s="21">
        <v>0.6</v>
      </c>
      <c r="F261" s="22">
        <v>4.1449999999999996</v>
      </c>
      <c r="H261" s="93" t="s">
        <v>307</v>
      </c>
      <c r="I261" s="98"/>
      <c r="J261" s="94"/>
      <c r="K261" s="102"/>
    </row>
    <row r="262" spans="1:11" x14ac:dyDescent="0.3">
      <c r="A262" s="45">
        <v>24</v>
      </c>
      <c r="B262" s="19">
        <v>7.8</v>
      </c>
      <c r="C262" s="20">
        <v>40</v>
      </c>
      <c r="D262" s="21">
        <v>7.4</v>
      </c>
      <c r="E262" s="21">
        <v>1.1000000000000001</v>
      </c>
      <c r="F262" s="22">
        <v>4.335</v>
      </c>
      <c r="H262" s="93" t="s">
        <v>307</v>
      </c>
      <c r="I262" s="98"/>
      <c r="J262" s="94"/>
      <c r="K262" s="102"/>
    </row>
    <row r="263" spans="1:11" x14ac:dyDescent="0.3">
      <c r="A263" s="45">
        <v>24</v>
      </c>
      <c r="B263" s="19">
        <v>7.8</v>
      </c>
      <c r="C263" s="20">
        <v>40</v>
      </c>
      <c r="D263" s="21">
        <v>7.4</v>
      </c>
      <c r="E263" s="21">
        <v>1.8</v>
      </c>
      <c r="F263" s="22">
        <v>4.33</v>
      </c>
      <c r="H263" s="93" t="s">
        <v>307</v>
      </c>
      <c r="I263" s="98"/>
      <c r="J263" s="94"/>
      <c r="K263" s="102"/>
    </row>
    <row r="264" spans="1:11" x14ac:dyDescent="0.3">
      <c r="A264" s="45">
        <v>24</v>
      </c>
      <c r="B264" s="19">
        <v>7.8</v>
      </c>
      <c r="C264" s="20">
        <v>40</v>
      </c>
      <c r="D264" s="21">
        <v>7.4</v>
      </c>
      <c r="E264" s="21">
        <v>2.2999999999999998</v>
      </c>
      <c r="F264" s="22">
        <v>4.57</v>
      </c>
      <c r="H264" s="93" t="s">
        <v>307</v>
      </c>
      <c r="I264" s="98"/>
      <c r="J264" s="94"/>
      <c r="K264" s="102"/>
    </row>
    <row r="265" spans="1:11" x14ac:dyDescent="0.3">
      <c r="A265" s="45">
        <v>24</v>
      </c>
      <c r="B265" s="19">
        <v>7.8</v>
      </c>
      <c r="C265" s="20">
        <v>40</v>
      </c>
      <c r="D265" s="21">
        <v>7.4</v>
      </c>
      <c r="E265" s="21">
        <v>2.7</v>
      </c>
      <c r="F265" s="22">
        <v>4.8550000000000004</v>
      </c>
      <c r="H265" s="93" t="s">
        <v>307</v>
      </c>
      <c r="I265" s="98"/>
      <c r="J265" s="94"/>
      <c r="K265" s="102"/>
    </row>
    <row r="266" spans="1:11" x14ac:dyDescent="0.3">
      <c r="A266" s="45">
        <v>24</v>
      </c>
      <c r="B266" s="19">
        <v>7.8</v>
      </c>
      <c r="C266" s="20">
        <v>40</v>
      </c>
      <c r="D266" s="21">
        <v>7.4</v>
      </c>
      <c r="E266" s="21">
        <v>4.5</v>
      </c>
      <c r="F266" s="22">
        <v>6.6349999999999998</v>
      </c>
      <c r="H266" s="93" t="s">
        <v>308</v>
      </c>
      <c r="I266" s="100">
        <v>6.6477338737325384</v>
      </c>
      <c r="J266" s="94" t="s">
        <v>310</v>
      </c>
      <c r="K266" s="102">
        <v>-1.2733873732538648E-2</v>
      </c>
    </row>
    <row r="267" spans="1:11" x14ac:dyDescent="0.3">
      <c r="A267" s="45">
        <v>24</v>
      </c>
      <c r="B267" s="19">
        <v>7.8</v>
      </c>
      <c r="C267" s="20">
        <v>40</v>
      </c>
      <c r="D267" s="21">
        <v>7.4</v>
      </c>
      <c r="E267" s="21">
        <v>5.4</v>
      </c>
      <c r="F267" s="22">
        <v>7.6050000000000004</v>
      </c>
      <c r="H267" s="93" t="s">
        <v>307</v>
      </c>
      <c r="I267" s="98"/>
      <c r="J267" s="94"/>
      <c r="K267" s="102"/>
    </row>
    <row r="268" spans="1:11" x14ac:dyDescent="0.3">
      <c r="A268" s="45">
        <v>24</v>
      </c>
      <c r="B268" s="19">
        <v>7.8</v>
      </c>
      <c r="C268" s="20">
        <v>40</v>
      </c>
      <c r="D268" s="21">
        <v>7.4</v>
      </c>
      <c r="E268" s="21">
        <v>3.6</v>
      </c>
      <c r="F268" s="22">
        <v>5.8450000000000006</v>
      </c>
      <c r="H268" s="93" t="s">
        <v>307</v>
      </c>
      <c r="I268" s="98"/>
      <c r="J268" s="94"/>
      <c r="K268" s="102"/>
    </row>
    <row r="269" spans="1:11" x14ac:dyDescent="0.3">
      <c r="A269" s="45">
        <v>24</v>
      </c>
      <c r="B269" s="19">
        <v>7.8</v>
      </c>
      <c r="C269" s="20">
        <v>40</v>
      </c>
      <c r="D269" s="21">
        <v>7.4</v>
      </c>
      <c r="E269" s="21">
        <v>9</v>
      </c>
      <c r="F269" s="22">
        <v>9.5249999999999986</v>
      </c>
      <c r="H269" s="93" t="s">
        <v>307</v>
      </c>
      <c r="I269" s="98"/>
      <c r="J269" s="94"/>
      <c r="K269" s="102"/>
    </row>
    <row r="270" spans="1:11" x14ac:dyDescent="0.3">
      <c r="A270" s="45">
        <v>24</v>
      </c>
      <c r="B270" s="19">
        <v>7.8</v>
      </c>
      <c r="C270" s="20">
        <v>40</v>
      </c>
      <c r="D270" s="21">
        <v>7.4</v>
      </c>
      <c r="E270" s="21">
        <v>6.3</v>
      </c>
      <c r="F270" s="22">
        <v>8.5449999999999999</v>
      </c>
      <c r="H270" s="93" t="s">
        <v>307</v>
      </c>
      <c r="I270" s="98"/>
      <c r="J270" s="94"/>
      <c r="K270" s="102"/>
    </row>
    <row r="271" spans="1:11" x14ac:dyDescent="0.3">
      <c r="A271" s="45">
        <v>24</v>
      </c>
      <c r="B271" s="19">
        <v>7.8</v>
      </c>
      <c r="C271" s="20">
        <v>40</v>
      </c>
      <c r="D271" s="21">
        <v>7.4</v>
      </c>
      <c r="E271" s="21">
        <v>7.2</v>
      </c>
      <c r="F271" s="22">
        <v>9.1499999999999986</v>
      </c>
      <c r="H271" s="93" t="s">
        <v>308</v>
      </c>
      <c r="I271" s="100">
        <v>8.7281796215076213</v>
      </c>
      <c r="J271" s="94" t="s">
        <v>310</v>
      </c>
      <c r="K271" s="102">
        <v>0.4218203784923773</v>
      </c>
    </row>
    <row r="272" spans="1:11" x14ac:dyDescent="0.3">
      <c r="A272" s="45">
        <v>24</v>
      </c>
      <c r="B272" s="19">
        <v>7.8</v>
      </c>
      <c r="C272" s="20">
        <v>40</v>
      </c>
      <c r="D272" s="21">
        <v>7.4</v>
      </c>
      <c r="E272" s="21">
        <v>10.8</v>
      </c>
      <c r="F272" s="22">
        <v>9.7800000000000011</v>
      </c>
      <c r="H272" s="93" t="s">
        <v>308</v>
      </c>
      <c r="I272" s="100">
        <v>9.5100277046283672</v>
      </c>
      <c r="J272" s="94" t="s">
        <v>310</v>
      </c>
      <c r="K272" s="102">
        <v>0.26997229537163392</v>
      </c>
    </row>
    <row r="273" spans="1:11" x14ac:dyDescent="0.3">
      <c r="A273" s="45">
        <v>24</v>
      </c>
      <c r="B273" s="19">
        <v>7.8</v>
      </c>
      <c r="C273" s="20">
        <v>40</v>
      </c>
      <c r="D273" s="21">
        <v>7.4</v>
      </c>
      <c r="E273" s="21">
        <v>24</v>
      </c>
      <c r="F273" s="22">
        <v>10.210000000000001</v>
      </c>
      <c r="H273" s="93" t="s">
        <v>307</v>
      </c>
      <c r="I273" s="98"/>
      <c r="J273" s="94"/>
      <c r="K273" s="102"/>
    </row>
    <row r="274" spans="1:11" x14ac:dyDescent="0.3">
      <c r="A274" s="45">
        <v>24</v>
      </c>
      <c r="B274" s="19">
        <v>7.8</v>
      </c>
      <c r="C274" s="20">
        <v>40</v>
      </c>
      <c r="D274" s="21">
        <v>7.4</v>
      </c>
      <c r="E274" s="21">
        <v>14.3</v>
      </c>
      <c r="F274" s="22">
        <v>9.6449999999999996</v>
      </c>
      <c r="H274" s="93" t="s">
        <v>307</v>
      </c>
      <c r="I274" s="98"/>
      <c r="J274" s="94"/>
      <c r="K274" s="102"/>
    </row>
    <row r="275" spans="1:11" x14ac:dyDescent="0.3">
      <c r="A275" s="45">
        <v>24</v>
      </c>
      <c r="B275" s="19">
        <v>7.8</v>
      </c>
      <c r="C275" s="20">
        <v>40</v>
      </c>
      <c r="D275" s="21">
        <v>7.4</v>
      </c>
      <c r="E275" s="21">
        <v>17.899999999999999</v>
      </c>
      <c r="F275" s="22">
        <v>9.6999999999999993</v>
      </c>
      <c r="H275" s="93" t="s">
        <v>308</v>
      </c>
      <c r="I275" s="100">
        <v>9.6517692455079924</v>
      </c>
      <c r="J275" s="94" t="s">
        <v>310</v>
      </c>
      <c r="K275" s="102">
        <v>4.8230754492006866E-2</v>
      </c>
    </row>
    <row r="276" spans="1:11" x14ac:dyDescent="0.3">
      <c r="A276" s="45">
        <v>28</v>
      </c>
      <c r="B276" s="19">
        <v>8.6</v>
      </c>
      <c r="C276" s="20">
        <v>20</v>
      </c>
      <c r="D276" s="21">
        <v>5.2</v>
      </c>
      <c r="E276" s="21">
        <v>0</v>
      </c>
      <c r="F276" s="22">
        <v>4.1999999999999993</v>
      </c>
      <c r="H276" s="93" t="s">
        <v>307</v>
      </c>
      <c r="I276" s="98"/>
      <c r="J276" s="94"/>
      <c r="K276" s="102"/>
    </row>
    <row r="277" spans="1:11" x14ac:dyDescent="0.3">
      <c r="A277" s="45">
        <v>28</v>
      </c>
      <c r="B277" s="19">
        <v>8.6</v>
      </c>
      <c r="C277" s="20">
        <v>20</v>
      </c>
      <c r="D277" s="21">
        <v>5.2</v>
      </c>
      <c r="E277" s="21">
        <v>2.4</v>
      </c>
      <c r="F277" s="22">
        <v>3.875</v>
      </c>
      <c r="H277" s="93" t="s">
        <v>308</v>
      </c>
      <c r="I277" s="100">
        <v>4.0984894027339731</v>
      </c>
      <c r="J277" s="94" t="s">
        <v>310</v>
      </c>
      <c r="K277" s="102">
        <v>-0.22348940273397311</v>
      </c>
    </row>
    <row r="278" spans="1:11" x14ac:dyDescent="0.3">
      <c r="A278" s="45">
        <v>28</v>
      </c>
      <c r="B278" s="19">
        <v>8.6</v>
      </c>
      <c r="C278" s="20">
        <v>20</v>
      </c>
      <c r="D278" s="21">
        <v>5.2</v>
      </c>
      <c r="E278" s="21">
        <v>4.8</v>
      </c>
      <c r="F278" s="22">
        <v>4.165</v>
      </c>
      <c r="H278" s="93" t="s">
        <v>307</v>
      </c>
      <c r="I278" s="98"/>
      <c r="J278" s="94"/>
      <c r="K278" s="102"/>
    </row>
    <row r="279" spans="1:11" x14ac:dyDescent="0.3">
      <c r="A279" s="45">
        <v>28</v>
      </c>
      <c r="B279" s="19">
        <v>8.6</v>
      </c>
      <c r="C279" s="20">
        <v>20</v>
      </c>
      <c r="D279" s="21">
        <v>5.2</v>
      </c>
      <c r="E279" s="21">
        <v>8</v>
      </c>
      <c r="F279" s="22">
        <v>4.1500000000000004</v>
      </c>
      <c r="H279" s="93" t="s">
        <v>307</v>
      </c>
      <c r="I279" s="98"/>
      <c r="J279" s="94"/>
      <c r="K279" s="102"/>
    </row>
    <row r="280" spans="1:11" x14ac:dyDescent="0.3">
      <c r="A280" s="45">
        <v>28</v>
      </c>
      <c r="B280" s="19">
        <v>8.6</v>
      </c>
      <c r="C280" s="20">
        <v>20</v>
      </c>
      <c r="D280" s="21">
        <v>5.2</v>
      </c>
      <c r="E280" s="21">
        <v>10.199999999999999</v>
      </c>
      <c r="F280" s="22">
        <v>4.45</v>
      </c>
      <c r="H280" s="93" t="s">
        <v>307</v>
      </c>
      <c r="I280" s="98"/>
      <c r="J280" s="94"/>
      <c r="K280" s="102"/>
    </row>
    <row r="281" spans="1:11" x14ac:dyDescent="0.3">
      <c r="A281" s="45">
        <v>28</v>
      </c>
      <c r="B281" s="19">
        <v>8.6</v>
      </c>
      <c r="C281" s="20">
        <v>20</v>
      </c>
      <c r="D281" s="21">
        <v>5.2</v>
      </c>
      <c r="E281" s="21">
        <v>25.9</v>
      </c>
      <c r="F281" s="22">
        <v>7.4849999999999994</v>
      </c>
      <c r="H281" s="93" t="s">
        <v>308</v>
      </c>
      <c r="I281" s="100">
        <v>7.6184897173649411</v>
      </c>
      <c r="J281" s="94" t="s">
        <v>310</v>
      </c>
      <c r="K281" s="102">
        <v>-0.13348971736494164</v>
      </c>
    </row>
    <row r="282" spans="1:11" x14ac:dyDescent="0.3">
      <c r="A282" s="45">
        <v>28</v>
      </c>
      <c r="B282" s="19">
        <v>8.6</v>
      </c>
      <c r="C282" s="20">
        <v>20</v>
      </c>
      <c r="D282" s="21">
        <v>5.2</v>
      </c>
      <c r="E282" s="21">
        <v>17</v>
      </c>
      <c r="F282" s="22">
        <v>5.64</v>
      </c>
      <c r="H282" s="93" t="s">
        <v>307</v>
      </c>
      <c r="I282" s="98"/>
      <c r="J282" s="94"/>
      <c r="K282" s="102"/>
    </row>
    <row r="283" spans="1:11" x14ac:dyDescent="0.3">
      <c r="A283" s="45">
        <v>28</v>
      </c>
      <c r="B283" s="19">
        <v>8.6</v>
      </c>
      <c r="C283" s="20">
        <v>20</v>
      </c>
      <c r="D283" s="21">
        <v>5.2</v>
      </c>
      <c r="E283" s="21">
        <v>30.4</v>
      </c>
      <c r="F283" s="22">
        <v>8.1999999999999993</v>
      </c>
      <c r="H283" s="93" t="s">
        <v>307</v>
      </c>
      <c r="I283" s="98"/>
      <c r="J283" s="94"/>
      <c r="K283" s="102"/>
    </row>
    <row r="284" spans="1:11" x14ac:dyDescent="0.3">
      <c r="A284" s="45">
        <v>28</v>
      </c>
      <c r="B284" s="19">
        <v>8.6</v>
      </c>
      <c r="C284" s="20">
        <v>20</v>
      </c>
      <c r="D284" s="21">
        <v>5.2</v>
      </c>
      <c r="E284" s="21">
        <v>21.4</v>
      </c>
      <c r="F284" s="22">
        <v>6.45</v>
      </c>
      <c r="H284" s="93" t="s">
        <v>308</v>
      </c>
      <c r="I284" s="100">
        <v>6.6780176473280424</v>
      </c>
      <c r="J284" s="94" t="s">
        <v>310</v>
      </c>
      <c r="K284" s="102">
        <v>-0.22801764732804219</v>
      </c>
    </row>
    <row r="285" spans="1:11" x14ac:dyDescent="0.3">
      <c r="A285" s="45">
        <v>28</v>
      </c>
      <c r="B285" s="19">
        <v>8.6</v>
      </c>
      <c r="C285" s="20">
        <v>20</v>
      </c>
      <c r="D285" s="21">
        <v>5.2</v>
      </c>
      <c r="E285" s="21">
        <v>52.8</v>
      </c>
      <c r="F285" s="22">
        <v>10.370000000000001</v>
      </c>
      <c r="H285" s="93" t="s">
        <v>308</v>
      </c>
      <c r="I285" s="100">
        <v>10.077214023517985</v>
      </c>
      <c r="J285" s="94" t="s">
        <v>310</v>
      </c>
      <c r="K285" s="102">
        <v>0.29278597648201554</v>
      </c>
    </row>
    <row r="286" spans="1:11" x14ac:dyDescent="0.3">
      <c r="A286" s="45">
        <v>28</v>
      </c>
      <c r="B286" s="19">
        <v>8.6</v>
      </c>
      <c r="C286" s="20">
        <v>20</v>
      </c>
      <c r="D286" s="21">
        <v>5.2</v>
      </c>
      <c r="E286" s="21">
        <v>43.8</v>
      </c>
      <c r="F286" s="22">
        <v>9.4749999999999996</v>
      </c>
      <c r="H286" s="93" t="s">
        <v>308</v>
      </c>
      <c r="I286" s="100">
        <v>9.7283870419135088</v>
      </c>
      <c r="J286" s="94" t="s">
        <v>310</v>
      </c>
      <c r="K286" s="102">
        <v>-0.25338704191350914</v>
      </c>
    </row>
    <row r="287" spans="1:11" x14ac:dyDescent="0.3">
      <c r="A287" s="45">
        <v>28</v>
      </c>
      <c r="B287" s="19">
        <v>8.6</v>
      </c>
      <c r="C287" s="20">
        <v>20</v>
      </c>
      <c r="D287" s="21">
        <v>5.2</v>
      </c>
      <c r="E287" s="21">
        <v>70.400000000000006</v>
      </c>
      <c r="F287" s="22">
        <v>10.225</v>
      </c>
      <c r="H287" s="93" t="s">
        <v>307</v>
      </c>
      <c r="I287" s="98"/>
      <c r="J287" s="94"/>
      <c r="K287" s="102"/>
    </row>
    <row r="288" spans="1:11" x14ac:dyDescent="0.3">
      <c r="A288" s="45">
        <v>28</v>
      </c>
      <c r="B288" s="19">
        <v>8.6</v>
      </c>
      <c r="C288" s="20">
        <v>20</v>
      </c>
      <c r="D288" s="21">
        <v>5.2</v>
      </c>
      <c r="E288" s="21">
        <v>88</v>
      </c>
      <c r="F288" s="22">
        <v>10.32</v>
      </c>
      <c r="H288" s="93" t="s">
        <v>308</v>
      </c>
      <c r="I288" s="100">
        <v>10.343754179703295</v>
      </c>
      <c r="J288" s="94" t="s">
        <v>310</v>
      </c>
      <c r="K288" s="102">
        <v>-2.3754179703294298E-2</v>
      </c>
    </row>
    <row r="289" spans="1:11" x14ac:dyDescent="0.3">
      <c r="A289" s="45">
        <v>29</v>
      </c>
      <c r="B289" s="19">
        <v>8.6</v>
      </c>
      <c r="C289" s="20">
        <v>20</v>
      </c>
      <c r="D289" s="21">
        <v>6.3</v>
      </c>
      <c r="E289" s="21">
        <v>0</v>
      </c>
      <c r="F289" s="22">
        <v>4.1349999999999998</v>
      </c>
      <c r="H289" s="93" t="s">
        <v>307</v>
      </c>
      <c r="I289" s="98"/>
      <c r="J289" s="94"/>
      <c r="K289" s="102"/>
    </row>
    <row r="290" spans="1:11" x14ac:dyDescent="0.3">
      <c r="A290" s="45">
        <v>29</v>
      </c>
      <c r="B290" s="19">
        <v>8.6</v>
      </c>
      <c r="C290" s="20">
        <v>20</v>
      </c>
      <c r="D290" s="21">
        <v>6.3</v>
      </c>
      <c r="E290" s="21">
        <v>2</v>
      </c>
      <c r="F290" s="22">
        <v>4.0149999999999997</v>
      </c>
      <c r="H290" s="93" t="s">
        <v>308</v>
      </c>
      <c r="I290" s="100">
        <v>4.0993557620931647</v>
      </c>
      <c r="J290" s="94" t="s">
        <v>310</v>
      </c>
      <c r="K290" s="102">
        <v>-8.4355762093164977E-2</v>
      </c>
    </row>
    <row r="291" spans="1:11" x14ac:dyDescent="0.3">
      <c r="A291" s="45">
        <v>29</v>
      </c>
      <c r="B291" s="19">
        <v>8.6</v>
      </c>
      <c r="C291" s="20">
        <v>20</v>
      </c>
      <c r="D291" s="21">
        <v>6.3</v>
      </c>
      <c r="E291" s="21">
        <v>4</v>
      </c>
      <c r="F291" s="22">
        <v>4.08</v>
      </c>
      <c r="H291" s="93" t="s">
        <v>307</v>
      </c>
      <c r="I291" s="98"/>
      <c r="J291" s="94"/>
      <c r="K291" s="102"/>
    </row>
    <row r="292" spans="1:11" x14ac:dyDescent="0.3">
      <c r="A292" s="45">
        <v>29</v>
      </c>
      <c r="B292" s="19">
        <v>8.6</v>
      </c>
      <c r="C292" s="20">
        <v>20</v>
      </c>
      <c r="D292" s="21">
        <v>6.3</v>
      </c>
      <c r="E292" s="21">
        <v>6.7</v>
      </c>
      <c r="F292" s="22">
        <v>4.1999999999999993</v>
      </c>
      <c r="H292" s="93" t="s">
        <v>307</v>
      </c>
      <c r="I292" s="98"/>
      <c r="J292" s="94"/>
      <c r="K292" s="102"/>
    </row>
    <row r="293" spans="1:11" x14ac:dyDescent="0.3">
      <c r="A293" s="45">
        <v>29</v>
      </c>
      <c r="B293" s="19">
        <v>8.6</v>
      </c>
      <c r="C293" s="20">
        <v>20</v>
      </c>
      <c r="D293" s="21">
        <v>6.3</v>
      </c>
      <c r="E293" s="21">
        <v>8.8000000000000007</v>
      </c>
      <c r="F293" s="22">
        <v>4.4749999999999996</v>
      </c>
      <c r="H293" s="93" t="s">
        <v>307</v>
      </c>
      <c r="I293" s="98"/>
      <c r="J293" s="94"/>
      <c r="K293" s="102"/>
    </row>
    <row r="294" spans="1:11" x14ac:dyDescent="0.3">
      <c r="A294" s="45">
        <v>29</v>
      </c>
      <c r="B294" s="19">
        <v>8.6</v>
      </c>
      <c r="C294" s="20">
        <v>20</v>
      </c>
      <c r="D294" s="21">
        <v>6.3</v>
      </c>
      <c r="E294" s="21">
        <v>10.8</v>
      </c>
      <c r="F294" s="22">
        <v>5.15</v>
      </c>
      <c r="H294" s="93" t="s">
        <v>308</v>
      </c>
      <c r="I294" s="100">
        <v>4.8589722904554522</v>
      </c>
      <c r="J294" s="94" t="s">
        <v>310</v>
      </c>
      <c r="K294" s="102">
        <v>0.29102770954454815</v>
      </c>
    </row>
    <row r="295" spans="1:11" x14ac:dyDescent="0.3">
      <c r="A295" s="45">
        <v>29</v>
      </c>
      <c r="B295" s="19">
        <v>8.6</v>
      </c>
      <c r="C295" s="20">
        <v>20</v>
      </c>
      <c r="D295" s="21">
        <v>6.3</v>
      </c>
      <c r="E295" s="21">
        <v>27.1</v>
      </c>
      <c r="F295" s="22">
        <v>9.18</v>
      </c>
      <c r="H295" s="93" t="s">
        <v>307</v>
      </c>
      <c r="I295" s="98"/>
      <c r="J295" s="94"/>
      <c r="K295" s="102"/>
    </row>
    <row r="296" spans="1:11" x14ac:dyDescent="0.3">
      <c r="A296" s="45">
        <v>29</v>
      </c>
      <c r="B296" s="19">
        <v>8.6</v>
      </c>
      <c r="C296" s="20">
        <v>20</v>
      </c>
      <c r="D296" s="21">
        <v>6.3</v>
      </c>
      <c r="E296" s="21">
        <v>14.9</v>
      </c>
      <c r="F296" s="22">
        <v>5.84</v>
      </c>
      <c r="H296" s="93" t="s">
        <v>308</v>
      </c>
      <c r="I296" s="100">
        <v>5.7061921927984613</v>
      </c>
      <c r="J296" s="94" t="s">
        <v>310</v>
      </c>
      <c r="K296" s="102">
        <v>0.13380780720153851</v>
      </c>
    </row>
    <row r="297" spans="1:11" x14ac:dyDescent="0.3">
      <c r="A297" s="45">
        <v>29</v>
      </c>
      <c r="B297" s="19">
        <v>8.6</v>
      </c>
      <c r="C297" s="20">
        <v>20</v>
      </c>
      <c r="D297" s="21">
        <v>6.3</v>
      </c>
      <c r="E297" s="21">
        <v>31.2</v>
      </c>
      <c r="F297" s="22">
        <v>9.44</v>
      </c>
      <c r="H297" s="93" t="s">
        <v>307</v>
      </c>
      <c r="I297" s="98"/>
      <c r="J297" s="94"/>
      <c r="K297" s="102"/>
    </row>
    <row r="298" spans="1:11" x14ac:dyDescent="0.3">
      <c r="A298" s="45">
        <v>29</v>
      </c>
      <c r="B298" s="19">
        <v>8.6</v>
      </c>
      <c r="C298" s="20">
        <v>20</v>
      </c>
      <c r="D298" s="21">
        <v>6.3</v>
      </c>
      <c r="E298" s="21">
        <v>19</v>
      </c>
      <c r="F298" s="22">
        <v>6.6349999999999998</v>
      </c>
      <c r="H298" s="93" t="s">
        <v>307</v>
      </c>
      <c r="I298" s="98"/>
      <c r="J298" s="94"/>
      <c r="K298" s="102"/>
    </row>
    <row r="299" spans="1:11" x14ac:dyDescent="0.3">
      <c r="A299" s="45">
        <v>29</v>
      </c>
      <c r="B299" s="19">
        <v>8.6</v>
      </c>
      <c r="C299" s="20">
        <v>20</v>
      </c>
      <c r="D299" s="21">
        <v>6.3</v>
      </c>
      <c r="E299" s="21">
        <v>23</v>
      </c>
      <c r="F299" s="22">
        <v>7.6649999999999991</v>
      </c>
      <c r="H299" s="93" t="s">
        <v>307</v>
      </c>
      <c r="I299" s="98"/>
      <c r="J299" s="94"/>
      <c r="K299" s="102"/>
    </row>
    <row r="300" spans="1:11" x14ac:dyDescent="0.3">
      <c r="A300" s="45">
        <v>29</v>
      </c>
      <c r="B300" s="19">
        <v>8.6</v>
      </c>
      <c r="C300" s="20">
        <v>20</v>
      </c>
      <c r="D300" s="21">
        <v>6.3</v>
      </c>
      <c r="E300" s="21">
        <v>39.299999999999997</v>
      </c>
      <c r="F300" s="22">
        <v>9.82</v>
      </c>
      <c r="H300" s="93" t="s">
        <v>307</v>
      </c>
      <c r="I300" s="98"/>
      <c r="J300" s="94"/>
      <c r="K300" s="102"/>
    </row>
    <row r="301" spans="1:11" x14ac:dyDescent="0.3">
      <c r="A301" s="45">
        <v>29</v>
      </c>
      <c r="B301" s="19">
        <v>8.6</v>
      </c>
      <c r="C301" s="20">
        <v>20</v>
      </c>
      <c r="D301" s="21">
        <v>6.3</v>
      </c>
      <c r="E301" s="21">
        <v>47.5</v>
      </c>
      <c r="F301" s="22">
        <v>9.9949999999999992</v>
      </c>
      <c r="H301" s="93" t="s">
        <v>308</v>
      </c>
      <c r="I301" s="100">
        <v>10.065775540923575</v>
      </c>
      <c r="J301" s="94" t="s">
        <v>310</v>
      </c>
      <c r="K301" s="102">
        <v>-7.077554092357552E-2</v>
      </c>
    </row>
    <row r="302" spans="1:11" x14ac:dyDescent="0.3">
      <c r="A302" s="45">
        <v>29</v>
      </c>
      <c r="B302" s="19">
        <v>8.6</v>
      </c>
      <c r="C302" s="20">
        <v>20</v>
      </c>
      <c r="D302" s="21">
        <v>6.3</v>
      </c>
      <c r="E302" s="21">
        <v>63.3</v>
      </c>
      <c r="F302" s="22">
        <v>10.395</v>
      </c>
      <c r="H302" s="93" t="s">
        <v>307</v>
      </c>
      <c r="I302" s="98"/>
      <c r="J302" s="94"/>
      <c r="K302" s="102"/>
    </row>
    <row r="303" spans="1:11" x14ac:dyDescent="0.3">
      <c r="A303" s="45">
        <v>29</v>
      </c>
      <c r="B303" s="19">
        <v>8.6</v>
      </c>
      <c r="C303" s="20">
        <v>20</v>
      </c>
      <c r="D303" s="21">
        <v>6.3</v>
      </c>
      <c r="E303" s="21">
        <v>79.099999999999994</v>
      </c>
      <c r="F303" s="22">
        <v>10.385000000000002</v>
      </c>
      <c r="H303" s="93" t="s">
        <v>307</v>
      </c>
      <c r="I303" s="98"/>
      <c r="J303" s="94"/>
      <c r="K303" s="102"/>
    </row>
    <row r="304" spans="1:11" x14ac:dyDescent="0.3">
      <c r="A304" s="45">
        <v>30</v>
      </c>
      <c r="B304" s="19">
        <v>8.6</v>
      </c>
      <c r="C304" s="20">
        <v>20</v>
      </c>
      <c r="D304" s="21">
        <v>7.4</v>
      </c>
      <c r="E304" s="21">
        <v>9</v>
      </c>
      <c r="F304" s="22">
        <v>4.87</v>
      </c>
      <c r="H304" s="93" t="s">
        <v>308</v>
      </c>
      <c r="I304" s="100">
        <v>4.7806177828158241</v>
      </c>
      <c r="J304" s="94" t="s">
        <v>310</v>
      </c>
      <c r="K304" s="102">
        <v>8.9382217184176049E-2</v>
      </c>
    </row>
    <row r="305" spans="1:11" x14ac:dyDescent="0.3">
      <c r="A305" s="45">
        <v>30</v>
      </c>
      <c r="B305" s="19">
        <v>8.6</v>
      </c>
      <c r="C305" s="20">
        <v>20</v>
      </c>
      <c r="D305" s="21">
        <v>7.4</v>
      </c>
      <c r="E305" s="21">
        <v>11</v>
      </c>
      <c r="F305" s="22">
        <v>5.28</v>
      </c>
      <c r="H305" s="93" t="s">
        <v>307</v>
      </c>
      <c r="I305" s="98"/>
      <c r="J305" s="94"/>
      <c r="K305" s="102"/>
    </row>
    <row r="306" spans="1:11" x14ac:dyDescent="0.3">
      <c r="A306" s="45">
        <v>30</v>
      </c>
      <c r="B306" s="19">
        <v>8.6</v>
      </c>
      <c r="C306" s="20">
        <v>20</v>
      </c>
      <c r="D306" s="21">
        <v>7.4</v>
      </c>
      <c r="E306" s="21">
        <v>7</v>
      </c>
      <c r="F306" s="22">
        <v>4.47</v>
      </c>
      <c r="H306" s="93" t="s">
        <v>307</v>
      </c>
      <c r="I306" s="98"/>
      <c r="J306" s="94"/>
      <c r="K306" s="102"/>
    </row>
    <row r="307" spans="1:11" x14ac:dyDescent="0.3">
      <c r="A307" s="45">
        <v>30</v>
      </c>
      <c r="B307" s="19">
        <v>8.6</v>
      </c>
      <c r="C307" s="20">
        <v>20</v>
      </c>
      <c r="D307" s="21">
        <v>7.4</v>
      </c>
      <c r="E307" s="21">
        <v>4.2</v>
      </c>
      <c r="F307" s="22">
        <v>4.28</v>
      </c>
      <c r="H307" s="93" t="s">
        <v>307</v>
      </c>
      <c r="I307" s="98"/>
      <c r="J307" s="94"/>
      <c r="K307" s="102"/>
    </row>
    <row r="308" spans="1:11" x14ac:dyDescent="0.3">
      <c r="A308" s="45">
        <v>30</v>
      </c>
      <c r="B308" s="19">
        <v>8.6</v>
      </c>
      <c r="C308" s="20">
        <v>20</v>
      </c>
      <c r="D308" s="21">
        <v>7.4</v>
      </c>
      <c r="E308" s="21">
        <v>0</v>
      </c>
      <c r="F308" s="22">
        <v>4.2</v>
      </c>
      <c r="H308" s="93" t="s">
        <v>307</v>
      </c>
      <c r="I308" s="98"/>
      <c r="J308" s="94"/>
      <c r="K308" s="102"/>
    </row>
    <row r="309" spans="1:11" x14ac:dyDescent="0.3">
      <c r="A309" s="45">
        <v>30</v>
      </c>
      <c r="B309" s="19">
        <v>8.6</v>
      </c>
      <c r="C309" s="20">
        <v>20</v>
      </c>
      <c r="D309" s="21">
        <v>7.4</v>
      </c>
      <c r="E309" s="21">
        <v>2.1</v>
      </c>
      <c r="F309" s="22">
        <v>4.16</v>
      </c>
      <c r="H309" s="93" t="s">
        <v>307</v>
      </c>
      <c r="I309" s="98"/>
      <c r="J309" s="94"/>
      <c r="K309" s="102"/>
    </row>
    <row r="310" spans="1:11" x14ac:dyDescent="0.3">
      <c r="A310" s="45">
        <v>30</v>
      </c>
      <c r="B310" s="19">
        <v>8.6</v>
      </c>
      <c r="C310" s="20">
        <v>20</v>
      </c>
      <c r="D310" s="21">
        <v>7.4</v>
      </c>
      <c r="E310" s="21">
        <v>27.1</v>
      </c>
      <c r="F310" s="22">
        <v>9.75</v>
      </c>
      <c r="H310" s="93" t="s">
        <v>308</v>
      </c>
      <c r="I310" s="100">
        <v>8.9894338430431038</v>
      </c>
      <c r="J310" s="94" t="s">
        <v>310</v>
      </c>
      <c r="K310" s="102">
        <v>0.76056615695689622</v>
      </c>
    </row>
    <row r="311" spans="1:11" x14ac:dyDescent="0.3">
      <c r="A311" s="45">
        <v>30</v>
      </c>
      <c r="B311" s="19">
        <v>8.6</v>
      </c>
      <c r="C311" s="20">
        <v>20</v>
      </c>
      <c r="D311" s="21">
        <v>7.4</v>
      </c>
      <c r="E311" s="21">
        <v>15</v>
      </c>
      <c r="F311" s="22">
        <v>6.1150000000000002</v>
      </c>
      <c r="H311" s="93" t="s">
        <v>308</v>
      </c>
      <c r="I311" s="100">
        <v>6.2540317624734572</v>
      </c>
      <c r="J311" s="94" t="s">
        <v>310</v>
      </c>
      <c r="K311" s="102">
        <v>-0.13903176247345694</v>
      </c>
    </row>
    <row r="312" spans="1:11" x14ac:dyDescent="0.3">
      <c r="A312" s="45">
        <v>30</v>
      </c>
      <c r="B312" s="19">
        <v>8.6</v>
      </c>
      <c r="C312" s="20">
        <v>20</v>
      </c>
      <c r="D312" s="21">
        <v>7.4</v>
      </c>
      <c r="E312" s="21">
        <v>31.1</v>
      </c>
      <c r="F312" s="22">
        <v>10.050000000000001</v>
      </c>
      <c r="H312" s="93" t="s">
        <v>308</v>
      </c>
      <c r="I312" s="100">
        <v>9.4383916566954085</v>
      </c>
      <c r="J312" s="94" t="s">
        <v>310</v>
      </c>
      <c r="K312" s="102">
        <v>0.61160834330459224</v>
      </c>
    </row>
    <row r="313" spans="1:11" x14ac:dyDescent="0.3">
      <c r="A313" s="45">
        <v>30</v>
      </c>
      <c r="B313" s="19">
        <v>8.6</v>
      </c>
      <c r="C313" s="20">
        <v>20</v>
      </c>
      <c r="D313" s="21">
        <v>7.4</v>
      </c>
      <c r="E313" s="21">
        <v>19.100000000000001</v>
      </c>
      <c r="F313" s="22">
        <v>7.3449999999999998</v>
      </c>
      <c r="H313" s="93" t="s">
        <v>308</v>
      </c>
      <c r="I313" s="100">
        <v>7.4062547607925477</v>
      </c>
      <c r="J313" s="94" t="s">
        <v>310</v>
      </c>
      <c r="K313" s="102">
        <v>-6.1254760792547991E-2</v>
      </c>
    </row>
    <row r="314" spans="1:11" x14ac:dyDescent="0.3">
      <c r="A314" s="45">
        <v>30</v>
      </c>
      <c r="B314" s="19">
        <v>8.6</v>
      </c>
      <c r="C314" s="20">
        <v>20</v>
      </c>
      <c r="D314" s="21">
        <v>7.4</v>
      </c>
      <c r="E314" s="21">
        <v>23.1</v>
      </c>
      <c r="F314" s="22">
        <v>8.375</v>
      </c>
      <c r="H314" s="93" t="s">
        <v>307</v>
      </c>
      <c r="I314" s="98"/>
      <c r="J314" s="94"/>
      <c r="K314" s="102"/>
    </row>
    <row r="315" spans="1:11" x14ac:dyDescent="0.3">
      <c r="A315" s="45">
        <v>30</v>
      </c>
      <c r="B315" s="19">
        <v>8.6</v>
      </c>
      <c r="C315" s="20">
        <v>20</v>
      </c>
      <c r="D315" s="21">
        <v>7.4</v>
      </c>
      <c r="E315" s="21">
        <v>39.200000000000003</v>
      </c>
      <c r="F315" s="22">
        <v>10.199999999999999</v>
      </c>
      <c r="H315" s="93" t="s">
        <v>307</v>
      </c>
      <c r="I315" s="98"/>
      <c r="J315" s="94"/>
      <c r="K315" s="102"/>
    </row>
    <row r="316" spans="1:11" x14ac:dyDescent="0.3">
      <c r="A316" s="45">
        <v>30</v>
      </c>
      <c r="B316" s="19">
        <v>8.6</v>
      </c>
      <c r="C316" s="20">
        <v>20</v>
      </c>
      <c r="D316" s="21">
        <v>7.4</v>
      </c>
      <c r="E316" s="21">
        <v>78.7</v>
      </c>
      <c r="F316" s="22">
        <v>10.274999999999999</v>
      </c>
      <c r="H316" s="93" t="s">
        <v>307</v>
      </c>
      <c r="I316" s="98"/>
      <c r="J316" s="94"/>
      <c r="K316" s="102"/>
    </row>
    <row r="317" spans="1:11" x14ac:dyDescent="0.3">
      <c r="A317" s="45">
        <v>30</v>
      </c>
      <c r="B317" s="19">
        <v>8.6</v>
      </c>
      <c r="C317" s="20">
        <v>20</v>
      </c>
      <c r="D317" s="21">
        <v>7.4</v>
      </c>
      <c r="E317" s="21">
        <v>63</v>
      </c>
      <c r="F317" s="22">
        <v>10.370000000000001</v>
      </c>
      <c r="H317" s="93" t="s">
        <v>307</v>
      </c>
      <c r="I317" s="98"/>
      <c r="J317" s="94"/>
      <c r="K317" s="102"/>
    </row>
    <row r="318" spans="1:11" x14ac:dyDescent="0.3">
      <c r="A318" s="45">
        <v>31</v>
      </c>
      <c r="B318" s="19">
        <v>8.6</v>
      </c>
      <c r="C318" s="20">
        <v>30</v>
      </c>
      <c r="D318" s="21">
        <v>5.2</v>
      </c>
      <c r="E318" s="21">
        <v>0</v>
      </c>
      <c r="F318" s="22">
        <v>4.2200000000000006</v>
      </c>
      <c r="H318" s="93" t="s">
        <v>307</v>
      </c>
      <c r="I318" s="98"/>
      <c r="J318" s="94"/>
      <c r="K318" s="102"/>
    </row>
    <row r="319" spans="1:11" x14ac:dyDescent="0.3">
      <c r="A319" s="45">
        <v>31</v>
      </c>
      <c r="B319" s="19">
        <v>8.6</v>
      </c>
      <c r="C319" s="20">
        <v>30</v>
      </c>
      <c r="D319" s="21">
        <v>5.2</v>
      </c>
      <c r="E319" s="21">
        <v>1.5</v>
      </c>
      <c r="F319" s="22">
        <v>4.18</v>
      </c>
      <c r="H319" s="93" t="s">
        <v>307</v>
      </c>
      <c r="I319" s="98"/>
      <c r="J319" s="94"/>
      <c r="K319" s="102"/>
    </row>
    <row r="320" spans="1:11" x14ac:dyDescent="0.3">
      <c r="A320" s="45">
        <v>31</v>
      </c>
      <c r="B320" s="19">
        <v>8.6</v>
      </c>
      <c r="C320" s="20">
        <v>30</v>
      </c>
      <c r="D320" s="21">
        <v>5.2</v>
      </c>
      <c r="E320" s="21">
        <v>5.5</v>
      </c>
      <c r="F320" s="22">
        <v>5.2750000000000004</v>
      </c>
      <c r="H320" s="93" t="s">
        <v>308</v>
      </c>
      <c r="I320" s="100">
        <v>4.9265694271908549</v>
      </c>
      <c r="J320" s="94" t="s">
        <v>310</v>
      </c>
      <c r="K320" s="102">
        <v>0.34843057280914547</v>
      </c>
    </row>
    <row r="321" spans="1:11" x14ac:dyDescent="0.3">
      <c r="A321" s="45">
        <v>31</v>
      </c>
      <c r="B321" s="19">
        <v>8.6</v>
      </c>
      <c r="C321" s="20">
        <v>30</v>
      </c>
      <c r="D321" s="21">
        <v>5.2</v>
      </c>
      <c r="E321" s="21">
        <v>3</v>
      </c>
      <c r="F321" s="22">
        <v>4.1549999999999994</v>
      </c>
      <c r="H321" s="93" t="s">
        <v>307</v>
      </c>
      <c r="I321" s="98"/>
      <c r="J321" s="94"/>
      <c r="K321" s="102"/>
    </row>
    <row r="322" spans="1:11" x14ac:dyDescent="0.3">
      <c r="A322" s="45">
        <v>31</v>
      </c>
      <c r="B322" s="19">
        <v>8.6</v>
      </c>
      <c r="C322" s="20">
        <v>30</v>
      </c>
      <c r="D322" s="21">
        <v>5.2</v>
      </c>
      <c r="E322" s="21">
        <v>6.1</v>
      </c>
      <c r="F322" s="22">
        <v>5.5600000000000005</v>
      </c>
      <c r="H322" s="93" t="s">
        <v>308</v>
      </c>
      <c r="I322" s="100">
        <v>5.2096207776751786</v>
      </c>
      <c r="J322" s="94" t="s">
        <v>310</v>
      </c>
      <c r="K322" s="102">
        <v>0.35037922232482188</v>
      </c>
    </row>
    <row r="323" spans="1:11" x14ac:dyDescent="0.3">
      <c r="A323" s="45">
        <v>31</v>
      </c>
      <c r="B323" s="19">
        <v>8.6</v>
      </c>
      <c r="C323" s="20">
        <v>30</v>
      </c>
      <c r="D323" s="21">
        <v>5.2</v>
      </c>
      <c r="E323" s="21">
        <v>4.9000000000000004</v>
      </c>
      <c r="F323" s="22">
        <v>4.8049999999999997</v>
      </c>
      <c r="H323" s="93" t="s">
        <v>308</v>
      </c>
      <c r="I323" s="100">
        <v>4.6954904177965791</v>
      </c>
      <c r="J323" s="94" t="s">
        <v>310</v>
      </c>
      <c r="K323" s="102">
        <v>0.10950958220342066</v>
      </c>
    </row>
    <row r="324" spans="1:11" x14ac:dyDescent="0.3">
      <c r="A324" s="45">
        <v>31</v>
      </c>
      <c r="B324" s="19">
        <v>8.6</v>
      </c>
      <c r="C324" s="20">
        <v>30</v>
      </c>
      <c r="D324" s="21">
        <v>5.2</v>
      </c>
      <c r="E324" s="21">
        <v>8.6</v>
      </c>
      <c r="F324" s="22">
        <v>6.9450000000000003</v>
      </c>
      <c r="H324" s="93" t="s">
        <v>307</v>
      </c>
      <c r="I324" s="98"/>
      <c r="J324" s="94"/>
      <c r="K324" s="102"/>
    </row>
    <row r="325" spans="1:11" x14ac:dyDescent="0.3">
      <c r="A325" s="45">
        <v>31</v>
      </c>
      <c r="B325" s="19">
        <v>8.6</v>
      </c>
      <c r="C325" s="20">
        <v>30</v>
      </c>
      <c r="D325" s="21">
        <v>5.2</v>
      </c>
      <c r="E325" s="21">
        <v>7.4</v>
      </c>
      <c r="F325" s="22">
        <v>6.1150000000000002</v>
      </c>
      <c r="H325" s="93" t="s">
        <v>307</v>
      </c>
      <c r="I325" s="98"/>
      <c r="J325" s="94"/>
      <c r="K325" s="102"/>
    </row>
    <row r="326" spans="1:11" x14ac:dyDescent="0.3">
      <c r="A326" s="45">
        <v>31</v>
      </c>
      <c r="B326" s="19">
        <v>8.6</v>
      </c>
      <c r="C326" s="20">
        <v>30</v>
      </c>
      <c r="D326" s="21">
        <v>5.2</v>
      </c>
      <c r="E326" s="21">
        <v>11</v>
      </c>
      <c r="F326" s="22">
        <v>7.87</v>
      </c>
      <c r="H326" s="93" t="s">
        <v>307</v>
      </c>
      <c r="I326" s="98"/>
      <c r="J326" s="94"/>
      <c r="K326" s="102"/>
    </row>
    <row r="327" spans="1:11" x14ac:dyDescent="0.3">
      <c r="A327" s="45">
        <v>31</v>
      </c>
      <c r="B327" s="19">
        <v>8.6</v>
      </c>
      <c r="C327" s="20">
        <v>30</v>
      </c>
      <c r="D327" s="21">
        <v>5.2</v>
      </c>
      <c r="E327" s="21">
        <v>9.8000000000000007</v>
      </c>
      <c r="F327" s="22">
        <v>7.4050000000000002</v>
      </c>
      <c r="H327" s="93" t="s">
        <v>307</v>
      </c>
      <c r="I327" s="98"/>
      <c r="J327" s="94"/>
      <c r="K327" s="102"/>
    </row>
    <row r="328" spans="1:11" x14ac:dyDescent="0.3">
      <c r="A328" s="45">
        <v>31</v>
      </c>
      <c r="B328" s="19">
        <v>8.6</v>
      </c>
      <c r="C328" s="20">
        <v>30</v>
      </c>
      <c r="D328" s="21">
        <v>5.2</v>
      </c>
      <c r="E328" s="21">
        <v>12.2</v>
      </c>
      <c r="F328" s="22">
        <v>8.6</v>
      </c>
      <c r="H328" s="93" t="s">
        <v>307</v>
      </c>
      <c r="I328" s="98"/>
      <c r="J328" s="94"/>
      <c r="K328" s="102"/>
    </row>
    <row r="329" spans="1:11" x14ac:dyDescent="0.3">
      <c r="A329" s="45">
        <v>31</v>
      </c>
      <c r="B329" s="19">
        <v>8.6</v>
      </c>
      <c r="C329" s="20">
        <v>30</v>
      </c>
      <c r="D329" s="21">
        <v>5.2</v>
      </c>
      <c r="E329" s="21">
        <v>14.7</v>
      </c>
      <c r="F329" s="22">
        <v>9.25</v>
      </c>
      <c r="H329" s="93" t="s">
        <v>307</v>
      </c>
      <c r="I329" s="98"/>
      <c r="J329" s="94"/>
      <c r="K329" s="102"/>
    </row>
    <row r="330" spans="1:11" x14ac:dyDescent="0.3">
      <c r="A330" s="45">
        <v>31</v>
      </c>
      <c r="B330" s="19">
        <v>8.6</v>
      </c>
      <c r="C330" s="20">
        <v>30</v>
      </c>
      <c r="D330" s="21">
        <v>5.2</v>
      </c>
      <c r="E330" s="21">
        <v>17.100000000000001</v>
      </c>
      <c r="F330" s="22">
        <v>9.26</v>
      </c>
      <c r="H330" s="93" t="s">
        <v>307</v>
      </c>
      <c r="I330" s="98"/>
      <c r="J330" s="94"/>
      <c r="K330" s="102"/>
    </row>
    <row r="331" spans="1:11" x14ac:dyDescent="0.3">
      <c r="A331" s="45">
        <v>31</v>
      </c>
      <c r="B331" s="19">
        <v>8.6</v>
      </c>
      <c r="C331" s="20">
        <v>30</v>
      </c>
      <c r="D331" s="21">
        <v>5.2</v>
      </c>
      <c r="E331" s="21">
        <v>28.5</v>
      </c>
      <c r="F331" s="22">
        <v>10.274999999999999</v>
      </c>
      <c r="H331" s="93" t="s">
        <v>307</v>
      </c>
      <c r="I331" s="98"/>
      <c r="J331" s="94"/>
      <c r="K331" s="102"/>
    </row>
    <row r="332" spans="1:11" x14ac:dyDescent="0.3">
      <c r="A332" s="45">
        <v>31</v>
      </c>
      <c r="B332" s="19">
        <v>8.6</v>
      </c>
      <c r="C332" s="20">
        <v>30</v>
      </c>
      <c r="D332" s="21">
        <v>5.2</v>
      </c>
      <c r="E332" s="21">
        <v>22.8</v>
      </c>
      <c r="F332" s="22">
        <v>9.42</v>
      </c>
      <c r="H332" s="93" t="s">
        <v>307</v>
      </c>
      <c r="I332" s="98"/>
      <c r="J332" s="94"/>
      <c r="K332" s="102"/>
    </row>
    <row r="333" spans="1:11" x14ac:dyDescent="0.3">
      <c r="A333" s="45">
        <v>32</v>
      </c>
      <c r="B333" s="19">
        <v>8.6</v>
      </c>
      <c r="C333" s="20">
        <v>30</v>
      </c>
      <c r="D333" s="21">
        <v>6.3</v>
      </c>
      <c r="E333" s="21">
        <v>6.8</v>
      </c>
      <c r="F333" s="22">
        <v>6.4849999999999994</v>
      </c>
      <c r="H333" s="93" t="s">
        <v>307</v>
      </c>
      <c r="I333" s="98"/>
      <c r="J333" s="94"/>
      <c r="K333" s="102"/>
    </row>
    <row r="334" spans="1:11" x14ac:dyDescent="0.3">
      <c r="A334" s="45">
        <v>32</v>
      </c>
      <c r="B334" s="19">
        <v>8.6</v>
      </c>
      <c r="C334" s="20">
        <v>30</v>
      </c>
      <c r="D334" s="21">
        <v>6.3</v>
      </c>
      <c r="E334" s="21">
        <v>8.1</v>
      </c>
      <c r="F334" s="22">
        <v>7.2649999999999997</v>
      </c>
      <c r="H334" s="93" t="s">
        <v>307</v>
      </c>
      <c r="I334" s="98"/>
      <c r="J334" s="94"/>
      <c r="K334" s="102"/>
    </row>
    <row r="335" spans="1:11" x14ac:dyDescent="0.3">
      <c r="A335" s="45">
        <v>32</v>
      </c>
      <c r="B335" s="19">
        <v>8.6</v>
      </c>
      <c r="C335" s="20">
        <v>30</v>
      </c>
      <c r="D335" s="21">
        <v>6.3</v>
      </c>
      <c r="E335" s="21">
        <v>1.3</v>
      </c>
      <c r="F335" s="22">
        <v>4.21</v>
      </c>
      <c r="H335" s="93" t="s">
        <v>307</v>
      </c>
      <c r="I335" s="98"/>
      <c r="J335" s="94"/>
      <c r="K335" s="102"/>
    </row>
    <row r="336" spans="1:11" x14ac:dyDescent="0.3">
      <c r="A336" s="45">
        <v>32</v>
      </c>
      <c r="B336" s="19">
        <v>8.6</v>
      </c>
      <c r="C336" s="20">
        <v>30</v>
      </c>
      <c r="D336" s="21">
        <v>6.3</v>
      </c>
      <c r="E336" s="21">
        <v>0</v>
      </c>
      <c r="F336" s="22">
        <v>4.13</v>
      </c>
      <c r="H336" s="93" t="s">
        <v>307</v>
      </c>
      <c r="I336" s="98"/>
      <c r="J336" s="94"/>
      <c r="K336" s="102"/>
    </row>
    <row r="337" spans="1:11" x14ac:dyDescent="0.3">
      <c r="A337" s="45">
        <v>32</v>
      </c>
      <c r="B337" s="19">
        <v>8.6</v>
      </c>
      <c r="C337" s="20">
        <v>30</v>
      </c>
      <c r="D337" s="21">
        <v>6.3</v>
      </c>
      <c r="E337" s="21">
        <v>2.6</v>
      </c>
      <c r="F337" s="22">
        <v>4.25</v>
      </c>
      <c r="H337" s="93" t="s">
        <v>307</v>
      </c>
      <c r="I337" s="98"/>
      <c r="J337" s="94"/>
      <c r="K337" s="102"/>
    </row>
    <row r="338" spans="1:11" x14ac:dyDescent="0.3">
      <c r="A338" s="45">
        <v>32</v>
      </c>
      <c r="B338" s="19">
        <v>8.6</v>
      </c>
      <c r="C338" s="20">
        <v>30</v>
      </c>
      <c r="D338" s="21">
        <v>6.3</v>
      </c>
      <c r="E338" s="21">
        <v>4.3</v>
      </c>
      <c r="F338" s="22">
        <v>5</v>
      </c>
      <c r="H338" s="93" t="s">
        <v>307</v>
      </c>
      <c r="I338" s="98"/>
      <c r="J338" s="94"/>
      <c r="K338" s="102"/>
    </row>
    <row r="339" spans="1:11" x14ac:dyDescent="0.3">
      <c r="A339" s="45">
        <v>32</v>
      </c>
      <c r="B339" s="19">
        <v>8.6</v>
      </c>
      <c r="C339" s="20">
        <v>30</v>
      </c>
      <c r="D339" s="21">
        <v>6.3</v>
      </c>
      <c r="E339" s="21">
        <v>9.4</v>
      </c>
      <c r="F339" s="22">
        <v>8.11</v>
      </c>
      <c r="H339" s="93" t="s">
        <v>307</v>
      </c>
      <c r="I339" s="98"/>
      <c r="J339" s="94"/>
      <c r="K339" s="102"/>
    </row>
    <row r="340" spans="1:11" x14ac:dyDescent="0.3">
      <c r="A340" s="45">
        <v>32</v>
      </c>
      <c r="B340" s="19">
        <v>8.6</v>
      </c>
      <c r="C340" s="20">
        <v>30</v>
      </c>
      <c r="D340" s="21">
        <v>6.3</v>
      </c>
      <c r="E340" s="21">
        <v>10.7</v>
      </c>
      <c r="F340" s="22">
        <v>8.89</v>
      </c>
      <c r="H340" s="93" t="s">
        <v>307</v>
      </c>
      <c r="I340" s="98"/>
      <c r="J340" s="94"/>
      <c r="K340" s="102"/>
    </row>
    <row r="341" spans="1:11" x14ac:dyDescent="0.3">
      <c r="A341" s="45">
        <v>32</v>
      </c>
      <c r="B341" s="19">
        <v>8.6</v>
      </c>
      <c r="C341" s="20">
        <v>30</v>
      </c>
      <c r="D341" s="21">
        <v>6.3</v>
      </c>
      <c r="E341" s="21">
        <v>4.9000000000000004</v>
      </c>
      <c r="F341" s="22">
        <v>5.26</v>
      </c>
      <c r="H341" s="93" t="s">
        <v>308</v>
      </c>
      <c r="I341" s="100">
        <v>5.0412987130080715</v>
      </c>
      <c r="J341" s="94" t="s">
        <v>310</v>
      </c>
      <c r="K341" s="102">
        <v>0.21870128699192826</v>
      </c>
    </row>
    <row r="342" spans="1:11" x14ac:dyDescent="0.3">
      <c r="A342" s="45">
        <v>32</v>
      </c>
      <c r="B342" s="19">
        <v>8.6</v>
      </c>
      <c r="C342" s="20">
        <v>30</v>
      </c>
      <c r="D342" s="21">
        <v>6.3</v>
      </c>
      <c r="E342" s="21">
        <v>5.5</v>
      </c>
      <c r="F342" s="22">
        <v>5.6</v>
      </c>
      <c r="H342" s="93" t="s">
        <v>307</v>
      </c>
      <c r="I342" s="98"/>
      <c r="J342" s="94"/>
      <c r="K342" s="102"/>
    </row>
    <row r="343" spans="1:11" x14ac:dyDescent="0.3">
      <c r="A343" s="45">
        <v>32</v>
      </c>
      <c r="B343" s="19">
        <v>8.6</v>
      </c>
      <c r="C343" s="20">
        <v>30</v>
      </c>
      <c r="D343" s="21">
        <v>6.3</v>
      </c>
      <c r="E343" s="21">
        <v>12</v>
      </c>
      <c r="F343" s="22">
        <v>9.370000000000001</v>
      </c>
      <c r="H343" s="93" t="s">
        <v>307</v>
      </c>
      <c r="I343" s="98"/>
      <c r="J343" s="94"/>
      <c r="K343" s="102"/>
    </row>
    <row r="344" spans="1:11" x14ac:dyDescent="0.3">
      <c r="A344" s="45">
        <v>32</v>
      </c>
      <c r="B344" s="19">
        <v>8.6</v>
      </c>
      <c r="C344" s="20">
        <v>30</v>
      </c>
      <c r="D344" s="21">
        <v>6.3</v>
      </c>
      <c r="E344" s="21">
        <v>14.75</v>
      </c>
      <c r="F344" s="22">
        <v>9.39</v>
      </c>
      <c r="H344" s="93" t="s">
        <v>308</v>
      </c>
      <c r="I344" s="100">
        <v>9.4875306426400101</v>
      </c>
      <c r="J344" s="94" t="s">
        <v>310</v>
      </c>
      <c r="K344" s="102">
        <v>-9.7530642640009546E-2</v>
      </c>
    </row>
    <row r="345" spans="1:11" x14ac:dyDescent="0.3">
      <c r="A345" s="45">
        <v>32</v>
      </c>
      <c r="B345" s="19">
        <v>8.6</v>
      </c>
      <c r="C345" s="20">
        <v>30</v>
      </c>
      <c r="D345" s="21">
        <v>6.3</v>
      </c>
      <c r="E345" s="21">
        <v>17.100000000000001</v>
      </c>
      <c r="F345" s="22">
        <v>9.3149999999999995</v>
      </c>
      <c r="H345" s="93" t="s">
        <v>307</v>
      </c>
      <c r="I345" s="98"/>
      <c r="J345" s="94"/>
      <c r="K345" s="102"/>
    </row>
    <row r="346" spans="1:11" x14ac:dyDescent="0.3">
      <c r="A346" s="45">
        <v>32</v>
      </c>
      <c r="B346" s="19">
        <v>8.6</v>
      </c>
      <c r="C346" s="20">
        <v>30</v>
      </c>
      <c r="D346" s="21">
        <v>6.3</v>
      </c>
      <c r="E346" s="21">
        <v>28.5</v>
      </c>
      <c r="F346" s="22">
        <v>10.39</v>
      </c>
      <c r="H346" s="93" t="s">
        <v>307</v>
      </c>
      <c r="I346" s="98"/>
      <c r="J346" s="94"/>
      <c r="K346" s="102"/>
    </row>
    <row r="347" spans="1:11" x14ac:dyDescent="0.3">
      <c r="A347" s="45">
        <v>32</v>
      </c>
      <c r="B347" s="19">
        <v>8.6</v>
      </c>
      <c r="C347" s="20">
        <v>30</v>
      </c>
      <c r="D347" s="21">
        <v>6.3</v>
      </c>
      <c r="E347" s="21">
        <v>22.8</v>
      </c>
      <c r="F347" s="22">
        <v>9.6</v>
      </c>
      <c r="H347" s="93" t="s">
        <v>307</v>
      </c>
      <c r="I347" s="98"/>
      <c r="J347" s="94"/>
      <c r="K347" s="102"/>
    </row>
    <row r="348" spans="1:11" x14ac:dyDescent="0.3">
      <c r="A348" s="45">
        <v>33</v>
      </c>
      <c r="B348" s="19">
        <v>8.6</v>
      </c>
      <c r="C348" s="20">
        <v>30</v>
      </c>
      <c r="D348" s="21">
        <v>7.4</v>
      </c>
      <c r="E348" s="21">
        <v>0</v>
      </c>
      <c r="F348" s="22">
        <v>4.165</v>
      </c>
      <c r="H348" s="93" t="s">
        <v>307</v>
      </c>
      <c r="I348" s="98"/>
      <c r="J348" s="94"/>
      <c r="K348" s="102"/>
    </row>
    <row r="349" spans="1:11" x14ac:dyDescent="0.3">
      <c r="A349" s="45">
        <v>33</v>
      </c>
      <c r="B349" s="19">
        <v>8.6</v>
      </c>
      <c r="C349" s="20">
        <v>30</v>
      </c>
      <c r="D349" s="21">
        <v>7.4</v>
      </c>
      <c r="E349" s="21">
        <v>1.4</v>
      </c>
      <c r="F349" s="22">
        <v>4.0549999999999997</v>
      </c>
      <c r="H349" s="93" t="s">
        <v>307</v>
      </c>
      <c r="I349" s="98"/>
      <c r="J349" s="94"/>
      <c r="K349" s="102"/>
    </row>
    <row r="350" spans="1:11" x14ac:dyDescent="0.3">
      <c r="A350" s="45">
        <v>33</v>
      </c>
      <c r="B350" s="19">
        <v>8.6</v>
      </c>
      <c r="C350" s="20">
        <v>30</v>
      </c>
      <c r="D350" s="21">
        <v>7.4</v>
      </c>
      <c r="E350" s="21">
        <v>4.5999999999999996</v>
      </c>
      <c r="F350" s="22">
        <v>5.18</v>
      </c>
      <c r="H350" s="93" t="s">
        <v>307</v>
      </c>
      <c r="I350" s="98"/>
      <c r="J350" s="94"/>
      <c r="K350" s="102"/>
    </row>
    <row r="351" spans="1:11" x14ac:dyDescent="0.3">
      <c r="A351" s="45">
        <v>33</v>
      </c>
      <c r="B351" s="19">
        <v>8.6</v>
      </c>
      <c r="C351" s="20">
        <v>30</v>
      </c>
      <c r="D351" s="21">
        <v>7.4</v>
      </c>
      <c r="E351" s="21">
        <v>2.8</v>
      </c>
      <c r="F351" s="22">
        <v>4.33</v>
      </c>
      <c r="H351" s="93" t="s">
        <v>307</v>
      </c>
      <c r="I351" s="98"/>
      <c r="J351" s="94"/>
      <c r="K351" s="102"/>
    </row>
    <row r="352" spans="1:11" x14ac:dyDescent="0.3">
      <c r="A352" s="45">
        <v>33</v>
      </c>
      <c r="B352" s="19">
        <v>8.6</v>
      </c>
      <c r="C352" s="20">
        <v>30</v>
      </c>
      <c r="D352" s="21">
        <v>7.4</v>
      </c>
      <c r="E352" s="21">
        <v>5.9</v>
      </c>
      <c r="F352" s="22">
        <v>6.08</v>
      </c>
      <c r="H352" s="93" t="s">
        <v>307</v>
      </c>
      <c r="I352" s="98"/>
      <c r="J352" s="94"/>
      <c r="K352" s="102"/>
    </row>
    <row r="353" spans="1:11" x14ac:dyDescent="0.3">
      <c r="A353" s="45">
        <v>33</v>
      </c>
      <c r="B353" s="19">
        <v>8.6</v>
      </c>
      <c r="C353" s="20">
        <v>30</v>
      </c>
      <c r="D353" s="21">
        <v>7.4</v>
      </c>
      <c r="E353" s="21">
        <v>5.3</v>
      </c>
      <c r="F353" s="22">
        <v>5.4749999999999996</v>
      </c>
      <c r="H353" s="93" t="s">
        <v>308</v>
      </c>
      <c r="I353" s="100">
        <v>5.7787333893820438</v>
      </c>
      <c r="J353" s="94" t="s">
        <v>310</v>
      </c>
      <c r="K353" s="102">
        <v>-0.30373338938204419</v>
      </c>
    </row>
    <row r="354" spans="1:11" x14ac:dyDescent="0.3">
      <c r="A354" s="45">
        <v>33</v>
      </c>
      <c r="B354" s="19">
        <v>8.6</v>
      </c>
      <c r="C354" s="20">
        <v>30</v>
      </c>
      <c r="D354" s="21">
        <v>7.4</v>
      </c>
      <c r="E354" s="21">
        <v>9.9</v>
      </c>
      <c r="F354" s="22">
        <v>8.4550000000000001</v>
      </c>
      <c r="H354" s="93" t="s">
        <v>307</v>
      </c>
      <c r="I354" s="98"/>
      <c r="J354" s="94"/>
      <c r="K354" s="102"/>
    </row>
    <row r="355" spans="1:11" x14ac:dyDescent="0.3">
      <c r="A355" s="45">
        <v>33</v>
      </c>
      <c r="B355" s="19">
        <v>8.6</v>
      </c>
      <c r="C355" s="20">
        <v>30</v>
      </c>
      <c r="D355" s="21">
        <v>7.4</v>
      </c>
      <c r="E355" s="21">
        <v>8.6</v>
      </c>
      <c r="F355" s="22">
        <v>7.7850000000000001</v>
      </c>
      <c r="H355" s="93" t="s">
        <v>307</v>
      </c>
      <c r="I355" s="98"/>
      <c r="J355" s="94"/>
      <c r="K355" s="102"/>
    </row>
    <row r="356" spans="1:11" x14ac:dyDescent="0.3">
      <c r="A356" s="45">
        <v>33</v>
      </c>
      <c r="B356" s="19">
        <v>8.6</v>
      </c>
      <c r="C356" s="20">
        <v>30</v>
      </c>
      <c r="D356" s="21">
        <v>7.4</v>
      </c>
      <c r="E356" s="21">
        <v>11.3</v>
      </c>
      <c r="F356" s="22">
        <v>9.27</v>
      </c>
      <c r="H356" s="93" t="s">
        <v>307</v>
      </c>
      <c r="I356" s="98"/>
      <c r="J356" s="94"/>
      <c r="K356" s="102"/>
    </row>
    <row r="357" spans="1:11" x14ac:dyDescent="0.3">
      <c r="A357" s="45">
        <v>33</v>
      </c>
      <c r="B357" s="19">
        <v>8.6</v>
      </c>
      <c r="C357" s="20">
        <v>30</v>
      </c>
      <c r="D357" s="21">
        <v>7.4</v>
      </c>
      <c r="E357" s="21">
        <v>7.3</v>
      </c>
      <c r="F357" s="22">
        <v>6.97</v>
      </c>
      <c r="H357" s="93" t="s">
        <v>307</v>
      </c>
      <c r="I357" s="98"/>
      <c r="J357" s="94"/>
      <c r="K357" s="102"/>
    </row>
    <row r="358" spans="1:11" x14ac:dyDescent="0.3">
      <c r="A358" s="45">
        <v>33</v>
      </c>
      <c r="B358" s="19">
        <v>8.6</v>
      </c>
      <c r="C358" s="20">
        <v>30</v>
      </c>
      <c r="D358" s="21">
        <v>7.4</v>
      </c>
      <c r="E358" s="21">
        <v>15.3</v>
      </c>
      <c r="F358" s="22">
        <v>9.8550000000000004</v>
      </c>
      <c r="H358" s="93" t="s">
        <v>307</v>
      </c>
      <c r="I358" s="98"/>
      <c r="J358" s="94"/>
      <c r="K358" s="102"/>
    </row>
    <row r="359" spans="1:11" x14ac:dyDescent="0.3">
      <c r="A359" s="45">
        <v>33</v>
      </c>
      <c r="B359" s="19">
        <v>8.6</v>
      </c>
      <c r="C359" s="20">
        <v>30</v>
      </c>
      <c r="D359" s="21">
        <v>7.4</v>
      </c>
      <c r="E359" s="21">
        <v>12.6</v>
      </c>
      <c r="F359" s="22">
        <v>9.6349999999999998</v>
      </c>
      <c r="H359" s="93" t="s">
        <v>308</v>
      </c>
      <c r="I359" s="100">
        <v>9.3618454196623802</v>
      </c>
      <c r="J359" s="94" t="s">
        <v>310</v>
      </c>
      <c r="K359" s="102">
        <v>0.27315458033761963</v>
      </c>
    </row>
    <row r="360" spans="1:11" x14ac:dyDescent="0.3">
      <c r="A360" s="45">
        <v>33</v>
      </c>
      <c r="B360" s="19">
        <v>8.6</v>
      </c>
      <c r="C360" s="20">
        <v>30</v>
      </c>
      <c r="D360" s="21">
        <v>7.4</v>
      </c>
      <c r="E360" s="21">
        <v>17.899999999999999</v>
      </c>
      <c r="F360" s="22">
        <v>10.015000000000001</v>
      </c>
      <c r="H360" s="93" t="s">
        <v>307</v>
      </c>
      <c r="I360" s="98"/>
      <c r="J360" s="94"/>
      <c r="K360" s="102"/>
    </row>
    <row r="361" spans="1:11" x14ac:dyDescent="0.3">
      <c r="A361" s="45">
        <v>33</v>
      </c>
      <c r="B361" s="19">
        <v>8.6</v>
      </c>
      <c r="C361" s="20">
        <v>30</v>
      </c>
      <c r="D361" s="21">
        <v>7.4</v>
      </c>
      <c r="E361" s="21">
        <v>29.9</v>
      </c>
      <c r="F361" s="22">
        <v>10.34</v>
      </c>
      <c r="H361" s="93" t="s">
        <v>307</v>
      </c>
      <c r="I361" s="98"/>
      <c r="J361" s="94"/>
      <c r="K361" s="102"/>
    </row>
    <row r="362" spans="1:11" x14ac:dyDescent="0.3">
      <c r="A362" s="45">
        <v>33</v>
      </c>
      <c r="B362" s="19">
        <v>8.6</v>
      </c>
      <c r="C362" s="20">
        <v>30</v>
      </c>
      <c r="D362" s="21">
        <v>7.4</v>
      </c>
      <c r="E362" s="21">
        <v>23.9</v>
      </c>
      <c r="F362" s="22">
        <v>10.199999999999999</v>
      </c>
      <c r="H362" s="93" t="s">
        <v>308</v>
      </c>
      <c r="I362" s="100">
        <v>9.9607225999923479</v>
      </c>
      <c r="J362" s="94" t="s">
        <v>310</v>
      </c>
      <c r="K362" s="102">
        <v>0.23927740000765141</v>
      </c>
    </row>
    <row r="363" spans="1:11" x14ac:dyDescent="0.3">
      <c r="A363" s="45">
        <v>34</v>
      </c>
      <c r="B363" s="19">
        <v>8.6</v>
      </c>
      <c r="C363" s="20">
        <v>40</v>
      </c>
      <c r="D363" s="21">
        <v>5.2</v>
      </c>
      <c r="E363" s="21">
        <v>0</v>
      </c>
      <c r="F363" s="22">
        <v>3.835</v>
      </c>
      <c r="H363" s="93" t="s">
        <v>307</v>
      </c>
      <c r="I363" s="98"/>
      <c r="J363" s="94"/>
      <c r="K363" s="102"/>
    </row>
    <row r="364" spans="1:11" x14ac:dyDescent="0.3">
      <c r="A364" s="45">
        <v>34</v>
      </c>
      <c r="B364" s="19">
        <v>8.6</v>
      </c>
      <c r="C364" s="20">
        <v>40</v>
      </c>
      <c r="D364" s="21">
        <v>5.2</v>
      </c>
      <c r="E364" s="21">
        <v>0.9</v>
      </c>
      <c r="F364" s="22">
        <v>3.79</v>
      </c>
      <c r="H364" s="93" t="s">
        <v>307</v>
      </c>
      <c r="I364" s="98"/>
      <c r="J364" s="94"/>
      <c r="K364" s="102"/>
    </row>
    <row r="365" spans="1:11" x14ac:dyDescent="0.3">
      <c r="A365" s="45">
        <v>34</v>
      </c>
      <c r="B365" s="19">
        <v>8.6</v>
      </c>
      <c r="C365" s="20">
        <v>40</v>
      </c>
      <c r="D365" s="21">
        <v>5.2</v>
      </c>
      <c r="E365" s="21">
        <v>1.8</v>
      </c>
      <c r="F365" s="22">
        <v>3.67</v>
      </c>
      <c r="H365" s="93" t="s">
        <v>308</v>
      </c>
      <c r="I365" s="100">
        <v>4.3209037695910837</v>
      </c>
      <c r="J365" s="94" t="s">
        <v>310</v>
      </c>
      <c r="K365" s="102">
        <v>-0.65090376959108376</v>
      </c>
    </row>
    <row r="366" spans="1:11" x14ac:dyDescent="0.3">
      <c r="A366" s="45">
        <v>34</v>
      </c>
      <c r="B366" s="19">
        <v>8.6</v>
      </c>
      <c r="C366" s="20">
        <v>40</v>
      </c>
      <c r="D366" s="21">
        <v>5.2</v>
      </c>
      <c r="E366" s="21">
        <v>3</v>
      </c>
      <c r="F366" s="22">
        <v>4.0650000000000004</v>
      </c>
      <c r="H366" s="93" t="s">
        <v>307</v>
      </c>
      <c r="I366" s="98"/>
      <c r="J366" s="94"/>
      <c r="K366" s="102"/>
    </row>
    <row r="367" spans="1:11" x14ac:dyDescent="0.3">
      <c r="A367" s="45">
        <v>34</v>
      </c>
      <c r="B367" s="19">
        <v>8.6</v>
      </c>
      <c r="C367" s="20">
        <v>40</v>
      </c>
      <c r="D367" s="21">
        <v>5.2</v>
      </c>
      <c r="E367" s="21">
        <v>5.3</v>
      </c>
      <c r="F367" s="22">
        <v>5.52</v>
      </c>
      <c r="H367" s="93" t="s">
        <v>307</v>
      </c>
      <c r="I367" s="98"/>
      <c r="J367" s="94"/>
      <c r="K367" s="102"/>
    </row>
    <row r="368" spans="1:11" x14ac:dyDescent="0.3">
      <c r="A368" s="45">
        <v>34</v>
      </c>
      <c r="B368" s="19">
        <v>8.6</v>
      </c>
      <c r="C368" s="20">
        <v>40</v>
      </c>
      <c r="D368" s="21">
        <v>5.2</v>
      </c>
      <c r="E368" s="21">
        <v>6.5</v>
      </c>
      <c r="F368" s="22">
        <v>6.44</v>
      </c>
      <c r="H368" s="93" t="s">
        <v>308</v>
      </c>
      <c r="I368" s="100">
        <v>7.2477873218585591</v>
      </c>
      <c r="J368" s="94" t="s">
        <v>310</v>
      </c>
      <c r="K368" s="102">
        <v>-0.80778732185855873</v>
      </c>
    </row>
    <row r="369" spans="1:11" x14ac:dyDescent="0.3">
      <c r="A369" s="45">
        <v>34</v>
      </c>
      <c r="B369" s="19">
        <v>8.6</v>
      </c>
      <c r="C369" s="20">
        <v>40</v>
      </c>
      <c r="D369" s="21">
        <v>5.2</v>
      </c>
      <c r="E369" s="21">
        <v>7.6</v>
      </c>
      <c r="F369" s="22">
        <v>7.15</v>
      </c>
      <c r="H369" s="93" t="s">
        <v>308</v>
      </c>
      <c r="I369" s="100">
        <v>8.1512037425960973</v>
      </c>
      <c r="J369" s="94" t="s">
        <v>310</v>
      </c>
      <c r="K369" s="102">
        <v>-1.0012037425960969</v>
      </c>
    </row>
    <row r="370" spans="1:11" x14ac:dyDescent="0.3">
      <c r="A370" s="45">
        <v>34</v>
      </c>
      <c r="B370" s="19">
        <v>8.6</v>
      </c>
      <c r="C370" s="20">
        <v>40</v>
      </c>
      <c r="D370" s="21">
        <v>5.2</v>
      </c>
      <c r="E370" s="21">
        <v>8.8000000000000007</v>
      </c>
      <c r="F370" s="22">
        <v>8.0850000000000009</v>
      </c>
      <c r="H370" s="93" t="s">
        <v>308</v>
      </c>
      <c r="I370" s="100">
        <v>8.8323807954807947</v>
      </c>
      <c r="J370" s="94" t="s">
        <v>310</v>
      </c>
      <c r="K370" s="102">
        <v>-0.74738079548079384</v>
      </c>
    </row>
    <row r="371" spans="1:11" x14ac:dyDescent="0.3">
      <c r="A371" s="45">
        <v>34</v>
      </c>
      <c r="B371" s="19">
        <v>8.6</v>
      </c>
      <c r="C371" s="20">
        <v>40</v>
      </c>
      <c r="D371" s="21">
        <v>5.2</v>
      </c>
      <c r="E371" s="21">
        <v>9.9</v>
      </c>
      <c r="F371" s="22">
        <v>8.81</v>
      </c>
      <c r="H371" s="93" t="s">
        <v>307</v>
      </c>
      <c r="I371" s="98"/>
      <c r="J371" s="94"/>
      <c r="K371" s="102"/>
    </row>
    <row r="372" spans="1:11" x14ac:dyDescent="0.3">
      <c r="A372" s="45">
        <v>34</v>
      </c>
      <c r="B372" s="19">
        <v>8.6</v>
      </c>
      <c r="C372" s="20">
        <v>40</v>
      </c>
      <c r="D372" s="21">
        <v>5.2</v>
      </c>
      <c r="E372" s="21">
        <v>4.2</v>
      </c>
      <c r="F372" s="22">
        <v>5.58</v>
      </c>
      <c r="H372" s="93" t="s">
        <v>307</v>
      </c>
      <c r="I372" s="98"/>
      <c r="J372" s="94"/>
      <c r="K372" s="102"/>
    </row>
    <row r="373" spans="1:11" x14ac:dyDescent="0.3">
      <c r="A373" s="45">
        <v>34</v>
      </c>
      <c r="B373" s="19">
        <v>8.6</v>
      </c>
      <c r="C373" s="20">
        <v>40</v>
      </c>
      <c r="D373" s="21">
        <v>5.2</v>
      </c>
      <c r="E373" s="21">
        <v>3.6</v>
      </c>
      <c r="F373" s="22">
        <v>4.37</v>
      </c>
      <c r="H373" s="93" t="s">
        <v>307</v>
      </c>
      <c r="I373" s="98"/>
      <c r="J373" s="94"/>
      <c r="K373" s="102"/>
    </row>
    <row r="374" spans="1:11" x14ac:dyDescent="0.3">
      <c r="A374" s="45">
        <v>34</v>
      </c>
      <c r="B374" s="19">
        <v>8.6</v>
      </c>
      <c r="C374" s="20">
        <v>40</v>
      </c>
      <c r="D374" s="21">
        <v>5.2</v>
      </c>
      <c r="E374" s="21">
        <v>14.5</v>
      </c>
      <c r="F374" s="22">
        <v>8.81</v>
      </c>
      <c r="H374" s="93" t="s">
        <v>307</v>
      </c>
      <c r="I374" s="98"/>
      <c r="J374" s="94"/>
      <c r="K374" s="102"/>
    </row>
    <row r="375" spans="1:11" x14ac:dyDescent="0.3">
      <c r="A375" s="45">
        <v>34</v>
      </c>
      <c r="B375" s="19">
        <v>8.6</v>
      </c>
      <c r="C375" s="20">
        <v>40</v>
      </c>
      <c r="D375" s="21">
        <v>5.2</v>
      </c>
      <c r="E375" s="21">
        <v>12.2</v>
      </c>
      <c r="F375" s="22">
        <v>9.0649999999999995</v>
      </c>
      <c r="H375" s="93" t="s">
        <v>308</v>
      </c>
      <c r="I375" s="100">
        <v>9.5085219137671597</v>
      </c>
      <c r="J375" s="94" t="s">
        <v>310</v>
      </c>
      <c r="K375" s="102">
        <v>-0.44352191376716021</v>
      </c>
    </row>
    <row r="376" spans="1:11" x14ac:dyDescent="0.3">
      <c r="A376" s="45">
        <v>34</v>
      </c>
      <c r="B376" s="19">
        <v>8.6</v>
      </c>
      <c r="C376" s="20">
        <v>40</v>
      </c>
      <c r="D376" s="21">
        <v>5.2</v>
      </c>
      <c r="E376" s="21">
        <v>24.2</v>
      </c>
      <c r="F376" s="22">
        <v>9.23</v>
      </c>
      <c r="H376" s="93" t="s">
        <v>307</v>
      </c>
      <c r="I376" s="98"/>
      <c r="J376" s="94"/>
      <c r="K376" s="102"/>
    </row>
    <row r="377" spans="1:11" x14ac:dyDescent="0.3">
      <c r="A377" s="45">
        <v>34</v>
      </c>
      <c r="B377" s="19">
        <v>8.6</v>
      </c>
      <c r="C377" s="20">
        <v>40</v>
      </c>
      <c r="D377" s="21">
        <v>5.2</v>
      </c>
      <c r="E377" s="21">
        <v>19.399999999999999</v>
      </c>
      <c r="F377" s="22">
        <v>9.07</v>
      </c>
      <c r="H377" s="93" t="s">
        <v>307</v>
      </c>
      <c r="I377" s="98"/>
      <c r="J377" s="94"/>
      <c r="K377" s="102"/>
    </row>
    <row r="378" spans="1:11" x14ac:dyDescent="0.3">
      <c r="A378" s="45">
        <v>35</v>
      </c>
      <c r="B378" s="19">
        <v>8.6</v>
      </c>
      <c r="C378" s="20">
        <v>40</v>
      </c>
      <c r="D378" s="21">
        <v>6.3</v>
      </c>
      <c r="E378" s="21">
        <v>6</v>
      </c>
      <c r="F378" s="22">
        <v>8.52</v>
      </c>
      <c r="H378" s="93" t="s">
        <v>307</v>
      </c>
      <c r="I378" s="98"/>
      <c r="J378" s="94"/>
      <c r="K378" s="102"/>
    </row>
    <row r="379" spans="1:11" x14ac:dyDescent="0.3">
      <c r="A379" s="45">
        <v>35</v>
      </c>
      <c r="B379" s="19">
        <v>8.6</v>
      </c>
      <c r="C379" s="20">
        <v>40</v>
      </c>
      <c r="D379" s="21">
        <v>6.3</v>
      </c>
      <c r="E379" s="21">
        <v>6.9</v>
      </c>
      <c r="F379" s="22">
        <v>9.004999999999999</v>
      </c>
      <c r="H379" s="93" t="s">
        <v>308</v>
      </c>
      <c r="I379" s="100">
        <v>8.0849826106383595</v>
      </c>
      <c r="J379" s="94" t="s">
        <v>310</v>
      </c>
      <c r="K379" s="102">
        <v>0.92001738936163946</v>
      </c>
    </row>
    <row r="380" spans="1:11" x14ac:dyDescent="0.3">
      <c r="A380" s="45">
        <v>35</v>
      </c>
      <c r="B380" s="19">
        <v>8.6</v>
      </c>
      <c r="C380" s="20">
        <v>40</v>
      </c>
      <c r="D380" s="21">
        <v>6.3</v>
      </c>
      <c r="E380" s="21">
        <v>0</v>
      </c>
      <c r="F380" s="22">
        <v>4.4250000000000007</v>
      </c>
      <c r="H380" s="93" t="s">
        <v>308</v>
      </c>
      <c r="I380" s="100">
        <v>4.1606459520453907</v>
      </c>
      <c r="J380" s="94" t="s">
        <v>310</v>
      </c>
      <c r="K380" s="102">
        <v>0.26435404795461004</v>
      </c>
    </row>
    <row r="381" spans="1:11" x14ac:dyDescent="0.3">
      <c r="A381" s="45">
        <v>35</v>
      </c>
      <c r="B381" s="19">
        <v>8.6</v>
      </c>
      <c r="C381" s="20">
        <v>40</v>
      </c>
      <c r="D381" s="21">
        <v>6.3</v>
      </c>
      <c r="E381" s="21">
        <v>0.8</v>
      </c>
      <c r="F381" s="22">
        <v>4.47</v>
      </c>
      <c r="H381" s="93" t="s">
        <v>307</v>
      </c>
      <c r="I381" s="98"/>
      <c r="J381" s="94"/>
      <c r="K381" s="102"/>
    </row>
    <row r="382" spans="1:11" x14ac:dyDescent="0.3">
      <c r="A382" s="45">
        <v>35</v>
      </c>
      <c r="B382" s="19">
        <v>8.6</v>
      </c>
      <c r="C382" s="20">
        <v>40</v>
      </c>
      <c r="D382" s="21">
        <v>6.3</v>
      </c>
      <c r="E382" s="21">
        <v>9.5</v>
      </c>
      <c r="F382" s="22">
        <v>9.3350000000000009</v>
      </c>
      <c r="H382" s="93" t="s">
        <v>308</v>
      </c>
      <c r="I382" s="100">
        <v>9.2486014844873932</v>
      </c>
      <c r="J382" s="94" t="s">
        <v>310</v>
      </c>
      <c r="K382" s="102">
        <v>8.6398515512607688E-2</v>
      </c>
    </row>
    <row r="383" spans="1:11" x14ac:dyDescent="0.3">
      <c r="A383" s="45">
        <v>35</v>
      </c>
      <c r="B383" s="19">
        <v>8.6</v>
      </c>
      <c r="C383" s="20">
        <v>40</v>
      </c>
      <c r="D383" s="21">
        <v>6.3</v>
      </c>
      <c r="E383" s="21">
        <v>11.2</v>
      </c>
      <c r="F383" s="22">
        <v>9.07</v>
      </c>
      <c r="H383" s="93" t="s">
        <v>307</v>
      </c>
      <c r="I383" s="98"/>
      <c r="J383" s="94"/>
      <c r="K383" s="102"/>
    </row>
    <row r="384" spans="1:11" x14ac:dyDescent="0.3">
      <c r="A384" s="45">
        <v>35</v>
      </c>
      <c r="B384" s="19">
        <v>8.6</v>
      </c>
      <c r="C384" s="20">
        <v>40</v>
      </c>
      <c r="D384" s="21">
        <v>6.3</v>
      </c>
      <c r="E384" s="21">
        <v>2.6</v>
      </c>
      <c r="F384" s="22">
        <v>5.63</v>
      </c>
      <c r="H384" s="93" t="s">
        <v>307</v>
      </c>
      <c r="I384" s="98"/>
      <c r="J384" s="94"/>
      <c r="K384" s="102"/>
    </row>
    <row r="385" spans="1:11" x14ac:dyDescent="0.3">
      <c r="A385" s="45">
        <v>35</v>
      </c>
      <c r="B385" s="19">
        <v>8.6</v>
      </c>
      <c r="C385" s="20">
        <v>40</v>
      </c>
      <c r="D385" s="21">
        <v>6.3</v>
      </c>
      <c r="E385" s="21">
        <v>3</v>
      </c>
      <c r="F385" s="22">
        <v>5.67</v>
      </c>
      <c r="H385" s="93" t="s">
        <v>307</v>
      </c>
      <c r="I385" s="98"/>
      <c r="J385" s="94"/>
      <c r="K385" s="102"/>
    </row>
    <row r="386" spans="1:11" x14ac:dyDescent="0.3">
      <c r="A386" s="45">
        <v>35</v>
      </c>
      <c r="B386" s="19">
        <v>8.6</v>
      </c>
      <c r="C386" s="20">
        <v>40</v>
      </c>
      <c r="D386" s="21">
        <v>6.3</v>
      </c>
      <c r="E386" s="21">
        <v>3.5</v>
      </c>
      <c r="F386" s="22">
        <v>6.36</v>
      </c>
      <c r="H386" s="93" t="s">
        <v>307</v>
      </c>
      <c r="I386" s="98"/>
      <c r="J386" s="94"/>
      <c r="K386" s="102"/>
    </row>
    <row r="387" spans="1:11" x14ac:dyDescent="0.3">
      <c r="A387" s="45">
        <v>35</v>
      </c>
      <c r="B387" s="19">
        <v>8.6</v>
      </c>
      <c r="C387" s="20">
        <v>40</v>
      </c>
      <c r="D387" s="21">
        <v>6.3</v>
      </c>
      <c r="E387" s="21">
        <v>7.8</v>
      </c>
      <c r="F387" s="22">
        <v>9.2200000000000006</v>
      </c>
      <c r="H387" s="93" t="s">
        <v>307</v>
      </c>
      <c r="I387" s="98"/>
      <c r="J387" s="94"/>
      <c r="K387" s="102"/>
    </row>
    <row r="388" spans="1:11" x14ac:dyDescent="0.3">
      <c r="A388" s="45">
        <v>35</v>
      </c>
      <c r="B388" s="19">
        <v>8.6</v>
      </c>
      <c r="C388" s="20">
        <v>40</v>
      </c>
      <c r="D388" s="21">
        <v>6.3</v>
      </c>
      <c r="E388" s="21">
        <v>4.3</v>
      </c>
      <c r="F388" s="22">
        <v>7.14</v>
      </c>
      <c r="H388" s="93" t="s">
        <v>307</v>
      </c>
      <c r="I388" s="98"/>
      <c r="J388" s="94"/>
      <c r="K388" s="102"/>
    </row>
    <row r="389" spans="1:11" x14ac:dyDescent="0.3">
      <c r="A389" s="45">
        <v>35</v>
      </c>
      <c r="B389" s="19">
        <v>8.6</v>
      </c>
      <c r="C389" s="20">
        <v>40</v>
      </c>
      <c r="D389" s="21">
        <v>6.3</v>
      </c>
      <c r="E389" s="21">
        <v>5.2</v>
      </c>
      <c r="F389" s="22">
        <v>7.7799999999999994</v>
      </c>
      <c r="H389" s="93" t="s">
        <v>308</v>
      </c>
      <c r="I389" s="100">
        <v>6.6000334821177296</v>
      </c>
      <c r="J389" s="94" t="s">
        <v>310</v>
      </c>
      <c r="K389" s="102">
        <v>1.1799665178822698</v>
      </c>
    </row>
    <row r="390" spans="1:11" x14ac:dyDescent="0.3">
      <c r="A390" s="45">
        <v>35</v>
      </c>
      <c r="B390" s="19">
        <v>8.6</v>
      </c>
      <c r="C390" s="20">
        <v>40</v>
      </c>
      <c r="D390" s="21">
        <v>6.3</v>
      </c>
      <c r="E390" s="21">
        <v>18.7</v>
      </c>
      <c r="F390" s="22">
        <v>9.1950000000000003</v>
      </c>
      <c r="H390" s="93" t="s">
        <v>307</v>
      </c>
      <c r="I390" s="98"/>
      <c r="J390" s="94"/>
      <c r="K390" s="102"/>
    </row>
    <row r="391" spans="1:11" x14ac:dyDescent="0.3">
      <c r="A391" s="45">
        <v>35</v>
      </c>
      <c r="B391" s="19">
        <v>8.6</v>
      </c>
      <c r="C391" s="20">
        <v>40</v>
      </c>
      <c r="D391" s="21">
        <v>6.3</v>
      </c>
      <c r="E391" s="21">
        <v>14.9</v>
      </c>
      <c r="F391" s="22">
        <v>9</v>
      </c>
      <c r="H391" s="93" t="s">
        <v>308</v>
      </c>
      <c r="I391" s="100">
        <v>9.6129924610443798</v>
      </c>
      <c r="J391" s="94" t="s">
        <v>310</v>
      </c>
      <c r="K391" s="102">
        <v>-0.61299246104437977</v>
      </c>
    </row>
    <row r="392" spans="1:11" x14ac:dyDescent="0.3">
      <c r="A392" s="45">
        <v>36</v>
      </c>
      <c r="B392" s="19">
        <v>8.6</v>
      </c>
      <c r="C392" s="20">
        <v>40</v>
      </c>
      <c r="D392" s="21">
        <v>7.4</v>
      </c>
      <c r="E392" s="21">
        <v>0</v>
      </c>
      <c r="F392" s="22">
        <v>4.22</v>
      </c>
      <c r="H392" s="93" t="s">
        <v>308</v>
      </c>
      <c r="I392" s="100">
        <v>4.2328362931385541</v>
      </c>
      <c r="J392" s="94" t="s">
        <v>310</v>
      </c>
      <c r="K392" s="102">
        <v>-1.2836293138554389E-2</v>
      </c>
    </row>
    <row r="393" spans="1:11" x14ac:dyDescent="0.3">
      <c r="A393" s="45">
        <v>36</v>
      </c>
      <c r="B393" s="19">
        <v>8.6</v>
      </c>
      <c r="C393" s="20">
        <v>40</v>
      </c>
      <c r="D393" s="21">
        <v>7.4</v>
      </c>
      <c r="E393" s="21">
        <v>0.6</v>
      </c>
      <c r="F393" s="22">
        <v>4.18</v>
      </c>
      <c r="H393" s="93" t="s">
        <v>308</v>
      </c>
      <c r="I393" s="100">
        <v>4.3308965406192836</v>
      </c>
      <c r="J393" s="94" t="s">
        <v>310</v>
      </c>
      <c r="K393" s="102">
        <v>-0.15089654061928393</v>
      </c>
    </row>
    <row r="394" spans="1:11" x14ac:dyDescent="0.3">
      <c r="A394" s="45">
        <v>36</v>
      </c>
      <c r="B394" s="19">
        <v>8.6</v>
      </c>
      <c r="C394" s="20">
        <v>40</v>
      </c>
      <c r="D394" s="21">
        <v>7.4</v>
      </c>
      <c r="E394" s="21">
        <v>1.8</v>
      </c>
      <c r="F394" s="22">
        <v>4.3100000000000005</v>
      </c>
      <c r="H394" s="93" t="s">
        <v>307</v>
      </c>
      <c r="I394" s="98"/>
      <c r="J394" s="94"/>
      <c r="K394" s="102"/>
    </row>
    <row r="395" spans="1:11" x14ac:dyDescent="0.3">
      <c r="A395" s="45">
        <v>36</v>
      </c>
      <c r="B395" s="19">
        <v>8.6</v>
      </c>
      <c r="C395" s="20">
        <v>40</v>
      </c>
      <c r="D395" s="21">
        <v>7.4</v>
      </c>
      <c r="E395" s="21">
        <v>1.1000000000000001</v>
      </c>
      <c r="F395" s="22">
        <v>4.0600000000000005</v>
      </c>
      <c r="H395" s="93" t="s">
        <v>307</v>
      </c>
      <c r="I395" s="98"/>
      <c r="J395" s="94"/>
      <c r="K395" s="102"/>
    </row>
    <row r="396" spans="1:11" x14ac:dyDescent="0.3">
      <c r="A396" s="45">
        <v>36</v>
      </c>
      <c r="B396" s="19">
        <v>8.6</v>
      </c>
      <c r="C396" s="20">
        <v>40</v>
      </c>
      <c r="D396" s="21">
        <v>7.4</v>
      </c>
      <c r="E396" s="21">
        <v>2.2999999999999998</v>
      </c>
      <c r="F396" s="22">
        <v>4.5600000000000005</v>
      </c>
      <c r="H396" s="93" t="s">
        <v>308</v>
      </c>
      <c r="I396" s="100">
        <v>4.8812854166719184</v>
      </c>
      <c r="J396" s="94" t="s">
        <v>310</v>
      </c>
      <c r="K396" s="102">
        <v>-0.3212854166719179</v>
      </c>
    </row>
    <row r="397" spans="1:11" x14ac:dyDescent="0.3">
      <c r="A397" s="45">
        <v>36</v>
      </c>
      <c r="B397" s="19">
        <v>8.6</v>
      </c>
      <c r="C397" s="20">
        <v>40</v>
      </c>
      <c r="D397" s="21">
        <v>7.4</v>
      </c>
      <c r="E397" s="21">
        <v>2.7</v>
      </c>
      <c r="F397" s="22">
        <v>4.8</v>
      </c>
      <c r="H397" s="93" t="s">
        <v>307</v>
      </c>
      <c r="I397" s="98"/>
      <c r="J397" s="94"/>
      <c r="K397" s="102"/>
    </row>
    <row r="398" spans="1:11" x14ac:dyDescent="0.3">
      <c r="A398" s="45">
        <v>36</v>
      </c>
      <c r="B398" s="19">
        <v>8.6</v>
      </c>
      <c r="C398" s="20">
        <v>40</v>
      </c>
      <c r="D398" s="21">
        <v>7.4</v>
      </c>
      <c r="E398" s="21">
        <v>4.5</v>
      </c>
      <c r="F398" s="22">
        <v>6.6349999999999998</v>
      </c>
      <c r="H398" s="93" t="s">
        <v>308</v>
      </c>
      <c r="I398" s="100">
        <v>6.4936953618983466</v>
      </c>
      <c r="J398" s="94" t="s">
        <v>310</v>
      </c>
      <c r="K398" s="102">
        <v>0.14130463810165317</v>
      </c>
    </row>
    <row r="399" spans="1:11" x14ac:dyDescent="0.3">
      <c r="A399" s="45">
        <v>36</v>
      </c>
      <c r="B399" s="19">
        <v>8.6</v>
      </c>
      <c r="C399" s="20">
        <v>40</v>
      </c>
      <c r="D399" s="21">
        <v>7.4</v>
      </c>
      <c r="E399" s="21">
        <v>3.6</v>
      </c>
      <c r="F399" s="22">
        <v>5.77</v>
      </c>
      <c r="H399" s="93" t="s">
        <v>308</v>
      </c>
      <c r="I399" s="100">
        <v>5.7126992672000618</v>
      </c>
      <c r="J399" s="94" t="s">
        <v>310</v>
      </c>
      <c r="K399" s="102">
        <v>5.7300732799937748E-2</v>
      </c>
    </row>
    <row r="400" spans="1:11" x14ac:dyDescent="0.3">
      <c r="A400" s="45">
        <v>36</v>
      </c>
      <c r="B400" s="19">
        <v>8.6</v>
      </c>
      <c r="C400" s="20">
        <v>40</v>
      </c>
      <c r="D400" s="21">
        <v>7.4</v>
      </c>
      <c r="E400" s="21">
        <v>6.3</v>
      </c>
      <c r="F400" s="22">
        <v>8.4849999999999994</v>
      </c>
      <c r="H400" s="93" t="s">
        <v>307</v>
      </c>
      <c r="I400" s="98"/>
      <c r="J400" s="94"/>
      <c r="K400" s="102"/>
    </row>
    <row r="401" spans="1:11" x14ac:dyDescent="0.3">
      <c r="A401" s="45">
        <v>36</v>
      </c>
      <c r="B401" s="19">
        <v>8.6</v>
      </c>
      <c r="C401" s="20">
        <v>40</v>
      </c>
      <c r="D401" s="21">
        <v>7.4</v>
      </c>
      <c r="E401" s="21">
        <v>5.4</v>
      </c>
      <c r="F401" s="22">
        <v>7.59</v>
      </c>
      <c r="H401" s="93" t="s">
        <v>307</v>
      </c>
      <c r="I401" s="98"/>
      <c r="J401" s="94"/>
      <c r="K401" s="102"/>
    </row>
    <row r="402" spans="1:11" x14ac:dyDescent="0.3">
      <c r="A402" s="45">
        <v>36</v>
      </c>
      <c r="B402" s="19">
        <v>8.6</v>
      </c>
      <c r="C402" s="20">
        <v>40</v>
      </c>
      <c r="D402" s="21">
        <v>7.4</v>
      </c>
      <c r="E402" s="21">
        <v>9</v>
      </c>
      <c r="F402" s="22">
        <v>9.4149999999999991</v>
      </c>
      <c r="H402" s="93" t="s">
        <v>308</v>
      </c>
      <c r="I402" s="100">
        <v>9.2700554325592499</v>
      </c>
      <c r="J402" s="94" t="s">
        <v>310</v>
      </c>
      <c r="K402" s="102">
        <v>0.14494456744074924</v>
      </c>
    </row>
    <row r="403" spans="1:11" x14ac:dyDescent="0.3">
      <c r="A403" s="45">
        <v>36</v>
      </c>
      <c r="B403" s="19">
        <v>8.6</v>
      </c>
      <c r="C403" s="20">
        <v>40</v>
      </c>
      <c r="D403" s="21">
        <v>7.4</v>
      </c>
      <c r="E403" s="21">
        <v>7.2</v>
      </c>
      <c r="F403" s="22">
        <v>9.1149999999999984</v>
      </c>
      <c r="H403" s="93" t="s">
        <v>308</v>
      </c>
      <c r="I403" s="100">
        <v>8.6440416862151359</v>
      </c>
      <c r="J403" s="94" t="s">
        <v>310</v>
      </c>
      <c r="K403" s="102">
        <v>0.47095831378486253</v>
      </c>
    </row>
    <row r="404" spans="1:11" x14ac:dyDescent="0.3">
      <c r="A404" s="45">
        <v>36</v>
      </c>
      <c r="B404" s="19">
        <v>8.6</v>
      </c>
      <c r="C404" s="20">
        <v>40</v>
      </c>
      <c r="D404" s="21">
        <v>7.4</v>
      </c>
      <c r="E404" s="21">
        <v>10.8</v>
      </c>
      <c r="F404" s="22">
        <v>9.7800000000000011</v>
      </c>
      <c r="H404" s="93" t="s">
        <v>308</v>
      </c>
      <c r="I404" s="100">
        <v>9.4984885303585074</v>
      </c>
      <c r="J404" s="94" t="s">
        <v>310</v>
      </c>
      <c r="K404" s="102">
        <v>0.28151146964149376</v>
      </c>
    </row>
    <row r="405" spans="1:11" x14ac:dyDescent="0.3">
      <c r="A405" s="45">
        <v>36</v>
      </c>
      <c r="B405" s="19">
        <v>8.6</v>
      </c>
      <c r="C405" s="20">
        <v>40</v>
      </c>
      <c r="D405" s="21">
        <v>7.4</v>
      </c>
      <c r="E405" s="21">
        <v>14.3</v>
      </c>
      <c r="F405" s="22">
        <v>9.629999999999999</v>
      </c>
      <c r="H405" s="93" t="s">
        <v>308</v>
      </c>
      <c r="I405" s="100">
        <v>9.6102326597379939</v>
      </c>
      <c r="J405" s="94" t="s">
        <v>310</v>
      </c>
      <c r="K405" s="102">
        <v>1.9767340262005106E-2</v>
      </c>
    </row>
    <row r="406" spans="1:11" x14ac:dyDescent="0.3">
      <c r="A406" s="45">
        <v>36</v>
      </c>
      <c r="B406" s="19">
        <v>8.6</v>
      </c>
      <c r="C406" s="20">
        <v>40</v>
      </c>
      <c r="D406" s="21">
        <v>7.4</v>
      </c>
      <c r="E406" s="21">
        <v>17.899999999999999</v>
      </c>
      <c r="F406" s="22">
        <v>9.7800000000000011</v>
      </c>
      <c r="H406" s="93" t="s">
        <v>308</v>
      </c>
      <c r="I406" s="100">
        <v>9.6514584588402794</v>
      </c>
      <c r="J406" s="94" t="s">
        <v>310</v>
      </c>
      <c r="K406" s="102">
        <v>0.12854154115972172</v>
      </c>
    </row>
    <row r="407" spans="1:11" x14ac:dyDescent="0.3">
      <c r="A407" s="45">
        <v>37</v>
      </c>
      <c r="B407" s="19">
        <v>6.7</v>
      </c>
      <c r="C407" s="20">
        <v>15</v>
      </c>
      <c r="D407" s="21">
        <v>5.2</v>
      </c>
      <c r="E407" s="21">
        <v>4.5</v>
      </c>
      <c r="F407" s="22">
        <v>4.18</v>
      </c>
      <c r="H407" s="93" t="s">
        <v>308</v>
      </c>
      <c r="I407" s="100">
        <v>4.2133731859404211</v>
      </c>
      <c r="J407" s="94" t="s">
        <v>310</v>
      </c>
      <c r="K407" s="102">
        <v>-3.3373185940421379E-2</v>
      </c>
    </row>
    <row r="408" spans="1:11" x14ac:dyDescent="0.3">
      <c r="A408" s="45">
        <v>37</v>
      </c>
      <c r="B408" s="19">
        <v>6.7</v>
      </c>
      <c r="C408" s="20">
        <v>15</v>
      </c>
      <c r="D408" s="21">
        <v>5.2</v>
      </c>
      <c r="E408" s="21">
        <v>1.5</v>
      </c>
      <c r="F408" s="22">
        <v>4.2949999999999999</v>
      </c>
      <c r="H408" s="93" t="s">
        <v>307</v>
      </c>
      <c r="I408" s="98"/>
      <c r="J408" s="94"/>
      <c r="K408" s="102"/>
    </row>
    <row r="409" spans="1:11" x14ac:dyDescent="0.3">
      <c r="A409" s="45">
        <v>37</v>
      </c>
      <c r="B409" s="19">
        <v>6.7</v>
      </c>
      <c r="C409" s="20">
        <v>15</v>
      </c>
      <c r="D409" s="21">
        <v>5.2</v>
      </c>
      <c r="E409" s="21">
        <v>9</v>
      </c>
      <c r="F409" s="22">
        <v>4.1950000000000003</v>
      </c>
      <c r="H409" s="93" t="s">
        <v>307</v>
      </c>
      <c r="I409" s="98"/>
      <c r="J409" s="94"/>
      <c r="K409" s="102"/>
    </row>
    <row r="410" spans="1:11" x14ac:dyDescent="0.3">
      <c r="A410" s="45">
        <v>37</v>
      </c>
      <c r="B410" s="19">
        <v>6.7</v>
      </c>
      <c r="C410" s="20">
        <v>15</v>
      </c>
      <c r="D410" s="21">
        <v>5.2</v>
      </c>
      <c r="E410" s="21">
        <v>24.9</v>
      </c>
      <c r="F410" s="22">
        <v>5.0749999999999993</v>
      </c>
      <c r="H410" s="93" t="s">
        <v>308</v>
      </c>
      <c r="I410" s="100">
        <v>5.2738915613748496</v>
      </c>
      <c r="J410" s="94" t="s">
        <v>310</v>
      </c>
      <c r="K410" s="102">
        <v>-0.19889156137485031</v>
      </c>
    </row>
    <row r="411" spans="1:11" x14ac:dyDescent="0.3">
      <c r="A411" s="45">
        <v>37</v>
      </c>
      <c r="B411" s="19">
        <v>6.7</v>
      </c>
      <c r="C411" s="20">
        <v>15</v>
      </c>
      <c r="D411" s="21">
        <v>5.2</v>
      </c>
      <c r="E411" s="21">
        <v>15.1</v>
      </c>
      <c r="F411" s="22">
        <v>4.3849999999999998</v>
      </c>
      <c r="H411" s="93" t="s">
        <v>308</v>
      </c>
      <c r="I411" s="100">
        <v>4.6671430112426382</v>
      </c>
      <c r="J411" s="94" t="s">
        <v>310</v>
      </c>
      <c r="K411" s="102">
        <v>-0.28214301124263841</v>
      </c>
    </row>
    <row r="412" spans="1:11" x14ac:dyDescent="0.3">
      <c r="A412" s="45">
        <v>37</v>
      </c>
      <c r="B412" s="19">
        <v>6.7</v>
      </c>
      <c r="C412" s="20">
        <v>15</v>
      </c>
      <c r="D412" s="21">
        <v>5.2</v>
      </c>
      <c r="E412" s="21">
        <v>20</v>
      </c>
      <c r="F412" s="22">
        <v>4.6349999999999998</v>
      </c>
      <c r="H412" s="93" t="s">
        <v>307</v>
      </c>
      <c r="I412" s="98"/>
      <c r="J412" s="94"/>
      <c r="K412" s="102"/>
    </row>
    <row r="413" spans="1:11" x14ac:dyDescent="0.3">
      <c r="A413" s="45">
        <v>37</v>
      </c>
      <c r="B413" s="19">
        <v>6.7</v>
      </c>
      <c r="C413" s="20">
        <v>15</v>
      </c>
      <c r="D413" s="21">
        <v>5.2</v>
      </c>
      <c r="E413" s="21">
        <v>34.700000000000003</v>
      </c>
      <c r="F413" s="22">
        <v>6.18</v>
      </c>
      <c r="H413" s="93" t="s">
        <v>307</v>
      </c>
      <c r="I413" s="98"/>
      <c r="J413" s="94"/>
      <c r="K413" s="102"/>
    </row>
    <row r="414" spans="1:11" x14ac:dyDescent="0.3">
      <c r="A414" s="45">
        <v>37</v>
      </c>
      <c r="B414" s="19">
        <v>6.7</v>
      </c>
      <c r="C414" s="20">
        <v>15</v>
      </c>
      <c r="D414" s="21">
        <v>5.2</v>
      </c>
      <c r="E414" s="21">
        <v>54.3</v>
      </c>
      <c r="F414" s="22">
        <v>7.76</v>
      </c>
      <c r="H414" s="93" t="s">
        <v>307</v>
      </c>
      <c r="I414" s="98"/>
      <c r="J414" s="94"/>
      <c r="K414" s="102"/>
    </row>
    <row r="415" spans="1:11" x14ac:dyDescent="0.3">
      <c r="A415" s="45">
        <v>37</v>
      </c>
      <c r="B415" s="19">
        <v>6.7</v>
      </c>
      <c r="C415" s="20">
        <v>15</v>
      </c>
      <c r="D415" s="21">
        <v>5.2</v>
      </c>
      <c r="E415" s="21">
        <v>44.5</v>
      </c>
      <c r="F415" s="22">
        <v>7.3049999999999997</v>
      </c>
      <c r="H415" s="93" t="s">
        <v>308</v>
      </c>
      <c r="I415" s="100">
        <v>7.2575750790776166</v>
      </c>
      <c r="J415" s="94" t="s">
        <v>310</v>
      </c>
      <c r="K415" s="102">
        <v>4.7424920922383151E-2</v>
      </c>
    </row>
    <row r="416" spans="1:11" x14ac:dyDescent="0.3">
      <c r="A416" s="45">
        <v>37</v>
      </c>
      <c r="B416" s="19">
        <v>6.7</v>
      </c>
      <c r="C416" s="20">
        <v>15</v>
      </c>
      <c r="D416" s="21">
        <v>5.2</v>
      </c>
      <c r="E416" s="21">
        <v>74</v>
      </c>
      <c r="F416" s="22">
        <v>9.2349999999999994</v>
      </c>
      <c r="H416" s="93" t="s">
        <v>307</v>
      </c>
      <c r="I416" s="98"/>
      <c r="J416" s="94"/>
      <c r="K416" s="102"/>
    </row>
    <row r="417" spans="1:11" x14ac:dyDescent="0.3">
      <c r="A417" s="45">
        <v>37</v>
      </c>
      <c r="B417" s="19">
        <v>6.7</v>
      </c>
      <c r="C417" s="20">
        <v>15</v>
      </c>
      <c r="D417" s="21">
        <v>5.2</v>
      </c>
      <c r="E417" s="21">
        <v>64.2</v>
      </c>
      <c r="F417" s="22">
        <v>9.26</v>
      </c>
      <c r="H417" s="93" t="s">
        <v>307</v>
      </c>
      <c r="I417" s="98"/>
      <c r="J417" s="94"/>
      <c r="K417" s="102"/>
    </row>
    <row r="418" spans="1:11" x14ac:dyDescent="0.3">
      <c r="A418" s="45">
        <v>37</v>
      </c>
      <c r="B418" s="19">
        <v>6.7</v>
      </c>
      <c r="C418" s="20">
        <v>15</v>
      </c>
      <c r="D418" s="21">
        <v>5.2</v>
      </c>
      <c r="E418" s="21">
        <v>111.2</v>
      </c>
      <c r="F418" s="22">
        <v>10.25</v>
      </c>
      <c r="H418" s="93" t="s">
        <v>308</v>
      </c>
      <c r="I418" s="100">
        <v>10.339058095503365</v>
      </c>
      <c r="J418" s="94" t="s">
        <v>310</v>
      </c>
      <c r="K418" s="102">
        <v>-8.9058095503364854E-2</v>
      </c>
    </row>
    <row r="419" spans="1:11" x14ac:dyDescent="0.3">
      <c r="A419" s="45">
        <v>37</v>
      </c>
      <c r="B419" s="19">
        <v>6.7</v>
      </c>
      <c r="C419" s="20">
        <v>15</v>
      </c>
      <c r="D419" s="21">
        <v>5.2</v>
      </c>
      <c r="E419" s="21">
        <v>147</v>
      </c>
      <c r="F419" s="22">
        <v>10.199999999999999</v>
      </c>
      <c r="H419" s="93" t="s">
        <v>308</v>
      </c>
      <c r="I419" s="100">
        <v>10.367468500666533</v>
      </c>
      <c r="J419" s="94" t="s">
        <v>310</v>
      </c>
      <c r="K419" s="102">
        <v>-0.16746850066653352</v>
      </c>
    </row>
    <row r="420" spans="1:11" x14ac:dyDescent="0.3">
      <c r="A420" s="45">
        <v>37</v>
      </c>
      <c r="B420" s="19">
        <v>6.7</v>
      </c>
      <c r="C420" s="20">
        <v>15</v>
      </c>
      <c r="D420" s="21">
        <v>5.2</v>
      </c>
      <c r="E420" s="21">
        <v>188.7</v>
      </c>
      <c r="F420" s="22">
        <v>10.25</v>
      </c>
      <c r="H420" s="93" t="s">
        <v>307</v>
      </c>
      <c r="I420" s="98"/>
      <c r="J420" s="94"/>
      <c r="K420" s="102"/>
    </row>
    <row r="421" spans="1:11" x14ac:dyDescent="0.3">
      <c r="A421" s="45">
        <v>38</v>
      </c>
      <c r="B421" s="19">
        <v>6.7</v>
      </c>
      <c r="C421" s="20">
        <v>15</v>
      </c>
      <c r="D421" s="21">
        <v>6.3</v>
      </c>
      <c r="E421" s="21">
        <v>1.4</v>
      </c>
      <c r="F421" s="22">
        <v>4.3000000000000007</v>
      </c>
      <c r="H421" s="93" t="s">
        <v>307</v>
      </c>
      <c r="I421" s="98"/>
      <c r="J421" s="94"/>
      <c r="K421" s="102"/>
    </row>
    <row r="422" spans="1:11" x14ac:dyDescent="0.3">
      <c r="A422" s="45">
        <v>38</v>
      </c>
      <c r="B422" s="19">
        <v>6.7</v>
      </c>
      <c r="C422" s="20">
        <v>15</v>
      </c>
      <c r="D422" s="21">
        <v>6.3</v>
      </c>
      <c r="E422" s="21">
        <v>4.3</v>
      </c>
      <c r="F422" s="22">
        <v>4.2249999999999996</v>
      </c>
      <c r="H422" s="93" t="s">
        <v>307</v>
      </c>
      <c r="I422" s="98"/>
      <c r="J422" s="94"/>
      <c r="K422" s="102"/>
    </row>
    <row r="423" spans="1:11" x14ac:dyDescent="0.3">
      <c r="A423" s="45">
        <v>38</v>
      </c>
      <c r="B423" s="19">
        <v>6.7</v>
      </c>
      <c r="C423" s="20">
        <v>15</v>
      </c>
      <c r="D423" s="21">
        <v>6.3</v>
      </c>
      <c r="E423" s="21">
        <v>8.6999999999999993</v>
      </c>
      <c r="F423" s="22">
        <v>4.17</v>
      </c>
      <c r="H423" s="93" t="s">
        <v>308</v>
      </c>
      <c r="I423" s="100">
        <v>4.3934019195431855</v>
      </c>
      <c r="J423" s="94" t="s">
        <v>310</v>
      </c>
      <c r="K423" s="102">
        <v>-0.22340191954318556</v>
      </c>
    </row>
    <row r="424" spans="1:11" x14ac:dyDescent="0.3">
      <c r="A424" s="45">
        <v>38</v>
      </c>
      <c r="B424" s="19">
        <v>6.7</v>
      </c>
      <c r="C424" s="20">
        <v>15</v>
      </c>
      <c r="D424" s="21">
        <v>6.3</v>
      </c>
      <c r="E424" s="21">
        <v>14.5</v>
      </c>
      <c r="F424" s="22">
        <v>4.835</v>
      </c>
      <c r="H424" s="93" t="s">
        <v>307</v>
      </c>
      <c r="I424" s="98"/>
      <c r="J424" s="94"/>
      <c r="K424" s="102"/>
    </row>
    <row r="425" spans="1:11" x14ac:dyDescent="0.3">
      <c r="A425" s="45">
        <v>38</v>
      </c>
      <c r="B425" s="19">
        <v>6.7</v>
      </c>
      <c r="C425" s="20">
        <v>15</v>
      </c>
      <c r="D425" s="21">
        <v>6.3</v>
      </c>
      <c r="E425" s="21">
        <v>30.2</v>
      </c>
      <c r="F425" s="22">
        <v>6.335</v>
      </c>
      <c r="H425" s="93" t="s">
        <v>307</v>
      </c>
      <c r="I425" s="98"/>
      <c r="J425" s="94"/>
      <c r="K425" s="102"/>
    </row>
    <row r="426" spans="1:11" x14ac:dyDescent="0.3">
      <c r="A426" s="45">
        <v>38</v>
      </c>
      <c r="B426" s="19">
        <v>6.7</v>
      </c>
      <c r="C426" s="20">
        <v>15</v>
      </c>
      <c r="D426" s="21">
        <v>6.3</v>
      </c>
      <c r="E426" s="21">
        <v>18.399999999999999</v>
      </c>
      <c r="F426" s="22">
        <v>5.27</v>
      </c>
      <c r="H426" s="93" t="s">
        <v>307</v>
      </c>
      <c r="I426" s="98"/>
      <c r="J426" s="94"/>
      <c r="K426" s="102"/>
    </row>
    <row r="427" spans="1:11" x14ac:dyDescent="0.3">
      <c r="A427" s="45">
        <v>38</v>
      </c>
      <c r="B427" s="19">
        <v>6.7</v>
      </c>
      <c r="C427" s="20">
        <v>15</v>
      </c>
      <c r="D427" s="21">
        <v>6.3</v>
      </c>
      <c r="E427" s="21">
        <v>22.3</v>
      </c>
      <c r="F427" s="22">
        <v>5.79</v>
      </c>
      <c r="H427" s="93" t="s">
        <v>307</v>
      </c>
      <c r="I427" s="98"/>
      <c r="J427" s="94"/>
      <c r="K427" s="102"/>
    </row>
    <row r="428" spans="1:11" x14ac:dyDescent="0.3">
      <c r="A428" s="45">
        <v>38</v>
      </c>
      <c r="B428" s="19">
        <v>6.7</v>
      </c>
      <c r="C428" s="20">
        <v>15</v>
      </c>
      <c r="D428" s="21">
        <v>6.3</v>
      </c>
      <c r="E428" s="21">
        <v>38.1</v>
      </c>
      <c r="F428" s="22">
        <v>8.27</v>
      </c>
      <c r="H428" s="93" t="s">
        <v>307</v>
      </c>
      <c r="I428" s="98"/>
      <c r="J428" s="94"/>
      <c r="K428" s="102"/>
    </row>
    <row r="429" spans="1:11" x14ac:dyDescent="0.3">
      <c r="A429" s="45">
        <v>38</v>
      </c>
      <c r="B429" s="19">
        <v>6.7</v>
      </c>
      <c r="C429" s="20">
        <v>15</v>
      </c>
      <c r="D429" s="21">
        <v>6.3</v>
      </c>
      <c r="E429" s="21">
        <v>53.8</v>
      </c>
      <c r="F429" s="22">
        <v>9.3800000000000008</v>
      </c>
      <c r="H429" s="93" t="s">
        <v>308</v>
      </c>
      <c r="I429" s="100">
        <v>8.9646726909482375</v>
      </c>
      <c r="J429" s="94" t="s">
        <v>310</v>
      </c>
      <c r="K429" s="102">
        <v>0.41532730905176329</v>
      </c>
    </row>
    <row r="430" spans="1:11" x14ac:dyDescent="0.3">
      <c r="A430" s="45">
        <v>38</v>
      </c>
      <c r="B430" s="19">
        <v>6.7</v>
      </c>
      <c r="C430" s="20">
        <v>15</v>
      </c>
      <c r="D430" s="21">
        <v>6.3</v>
      </c>
      <c r="E430" s="21">
        <v>46</v>
      </c>
      <c r="F430" s="22">
        <v>9.1999999999999993</v>
      </c>
      <c r="H430" s="93" t="s">
        <v>308</v>
      </c>
      <c r="I430" s="100">
        <v>8.090061169367166</v>
      </c>
      <c r="J430" s="94" t="s">
        <v>310</v>
      </c>
      <c r="K430" s="102">
        <v>1.1099388306328333</v>
      </c>
    </row>
    <row r="431" spans="1:11" x14ac:dyDescent="0.3">
      <c r="A431" s="45">
        <v>38</v>
      </c>
      <c r="B431" s="19">
        <v>6.7</v>
      </c>
      <c r="C431" s="20">
        <v>15</v>
      </c>
      <c r="D431" s="21">
        <v>6.3</v>
      </c>
      <c r="E431" s="21">
        <v>77.5</v>
      </c>
      <c r="F431" s="22">
        <v>10.32</v>
      </c>
      <c r="H431" s="93" t="s">
        <v>308</v>
      </c>
      <c r="I431" s="100">
        <v>10.158705690650972</v>
      </c>
      <c r="J431" s="94" t="s">
        <v>310</v>
      </c>
      <c r="K431" s="102">
        <v>0.161294309349028</v>
      </c>
    </row>
    <row r="432" spans="1:11" x14ac:dyDescent="0.3">
      <c r="A432" s="45">
        <v>38</v>
      </c>
      <c r="B432" s="19">
        <v>6.7</v>
      </c>
      <c r="C432" s="20">
        <v>15</v>
      </c>
      <c r="D432" s="21">
        <v>6.3</v>
      </c>
      <c r="E432" s="21">
        <v>61.7</v>
      </c>
      <c r="F432" s="22">
        <v>9.8949999999999996</v>
      </c>
      <c r="H432" s="93" t="s">
        <v>307</v>
      </c>
      <c r="I432" s="98"/>
      <c r="J432" s="94"/>
      <c r="K432" s="102"/>
    </row>
    <row r="433" spans="1:11" x14ac:dyDescent="0.3">
      <c r="A433" s="45">
        <v>38</v>
      </c>
      <c r="B433" s="19">
        <v>6.7</v>
      </c>
      <c r="C433" s="20">
        <v>15</v>
      </c>
      <c r="D433" s="21">
        <v>6.3</v>
      </c>
      <c r="E433" s="21">
        <v>93.2</v>
      </c>
      <c r="F433" s="22">
        <v>10.220000000000001</v>
      </c>
      <c r="H433" s="93" t="s">
        <v>308</v>
      </c>
      <c r="I433" s="100">
        <v>10.30549274936984</v>
      </c>
      <c r="J433" s="94" t="s">
        <v>310</v>
      </c>
      <c r="K433" s="102">
        <v>-8.5492749369839416E-2</v>
      </c>
    </row>
    <row r="434" spans="1:11" x14ac:dyDescent="0.3">
      <c r="A434" s="45">
        <v>38</v>
      </c>
      <c r="B434" s="19">
        <v>6.7</v>
      </c>
      <c r="C434" s="20">
        <v>15</v>
      </c>
      <c r="D434" s="21">
        <v>6.3</v>
      </c>
      <c r="E434" s="21">
        <v>147.4</v>
      </c>
      <c r="F434" s="22">
        <v>10.155000000000001</v>
      </c>
      <c r="H434" s="93" t="s">
        <v>307</v>
      </c>
      <c r="I434" s="98"/>
      <c r="J434" s="94"/>
      <c r="K434" s="102"/>
    </row>
    <row r="435" spans="1:11" x14ac:dyDescent="0.3">
      <c r="A435" s="45">
        <v>38</v>
      </c>
      <c r="B435" s="19">
        <v>6.7</v>
      </c>
      <c r="C435" s="20">
        <v>15</v>
      </c>
      <c r="D435" s="21">
        <v>6.3</v>
      </c>
      <c r="E435" s="21">
        <v>121.3</v>
      </c>
      <c r="F435" s="22">
        <v>10.28</v>
      </c>
      <c r="H435" s="93" t="s">
        <v>308</v>
      </c>
      <c r="I435" s="100">
        <v>10.355291071196138</v>
      </c>
      <c r="J435" s="94" t="s">
        <v>310</v>
      </c>
      <c r="K435" s="102">
        <v>-7.5291071196138759E-2</v>
      </c>
    </row>
    <row r="436" spans="1:11" x14ac:dyDescent="0.3">
      <c r="A436" s="45">
        <v>39</v>
      </c>
      <c r="B436" s="19">
        <v>6.7</v>
      </c>
      <c r="C436" s="20">
        <v>15</v>
      </c>
      <c r="D436" s="21">
        <v>7.4</v>
      </c>
      <c r="E436" s="21">
        <v>1.6</v>
      </c>
      <c r="F436" s="22">
        <v>4.2699999999999996</v>
      </c>
      <c r="H436" s="93" t="s">
        <v>308</v>
      </c>
      <c r="I436" s="100">
        <v>4.1424287681843239</v>
      </c>
      <c r="J436" s="94" t="s">
        <v>310</v>
      </c>
      <c r="K436" s="102">
        <v>0.12757123181567565</v>
      </c>
    </row>
    <row r="437" spans="1:11" x14ac:dyDescent="0.3">
      <c r="A437" s="45">
        <v>39</v>
      </c>
      <c r="B437" s="19">
        <v>6.7</v>
      </c>
      <c r="C437" s="20">
        <v>15</v>
      </c>
      <c r="D437" s="21">
        <v>7.4</v>
      </c>
      <c r="E437" s="21">
        <v>4.9000000000000004</v>
      </c>
      <c r="F437" s="22">
        <v>4.3100000000000005</v>
      </c>
      <c r="H437" s="93" t="s">
        <v>308</v>
      </c>
      <c r="I437" s="100">
        <v>4.2513022805625269</v>
      </c>
      <c r="J437" s="94" t="s">
        <v>310</v>
      </c>
      <c r="K437" s="102">
        <v>5.8697719437473594E-2</v>
      </c>
    </row>
    <row r="438" spans="1:11" x14ac:dyDescent="0.3">
      <c r="A438" s="45">
        <v>39</v>
      </c>
      <c r="B438" s="19">
        <v>6.7</v>
      </c>
      <c r="C438" s="20">
        <v>15</v>
      </c>
      <c r="D438" s="21">
        <v>7.4</v>
      </c>
      <c r="E438" s="21">
        <v>9.6999999999999993</v>
      </c>
      <c r="F438" s="22">
        <v>4.2649999999999997</v>
      </c>
      <c r="H438" s="93" t="s">
        <v>307</v>
      </c>
      <c r="I438" s="98"/>
      <c r="J438" s="94"/>
      <c r="K438" s="102"/>
    </row>
    <row r="439" spans="1:11" x14ac:dyDescent="0.3">
      <c r="A439" s="45">
        <v>39</v>
      </c>
      <c r="B439" s="19">
        <v>6.7</v>
      </c>
      <c r="C439" s="20">
        <v>15</v>
      </c>
      <c r="D439" s="21">
        <v>7.4</v>
      </c>
      <c r="E439" s="21">
        <v>16.2</v>
      </c>
      <c r="F439" s="22">
        <v>4.9000000000000004</v>
      </c>
      <c r="H439" s="93" t="s">
        <v>307</v>
      </c>
      <c r="I439" s="98"/>
      <c r="J439" s="94"/>
      <c r="K439" s="102"/>
    </row>
    <row r="440" spans="1:11" x14ac:dyDescent="0.3">
      <c r="A440" s="45">
        <v>39</v>
      </c>
      <c r="B440" s="19">
        <v>6.7</v>
      </c>
      <c r="C440" s="20">
        <v>15</v>
      </c>
      <c r="D440" s="21">
        <v>7.4</v>
      </c>
      <c r="E440" s="21">
        <v>27.7</v>
      </c>
      <c r="F440" s="22">
        <v>6.31</v>
      </c>
      <c r="H440" s="93" t="s">
        <v>307</v>
      </c>
      <c r="I440" s="98"/>
      <c r="J440" s="94"/>
      <c r="K440" s="102"/>
    </row>
    <row r="441" spans="1:11" x14ac:dyDescent="0.3">
      <c r="A441" s="45">
        <v>39</v>
      </c>
      <c r="B441" s="19">
        <v>6.7</v>
      </c>
      <c r="C441" s="20">
        <v>15</v>
      </c>
      <c r="D441" s="21">
        <v>7.4</v>
      </c>
      <c r="E441" s="21">
        <v>22</v>
      </c>
      <c r="F441" s="22">
        <v>5.73</v>
      </c>
      <c r="H441" s="93" t="s">
        <v>308</v>
      </c>
      <c r="I441" s="100">
        <v>5.5872198775932338</v>
      </c>
      <c r="J441" s="94" t="s">
        <v>310</v>
      </c>
      <c r="K441" s="102">
        <v>0.14278012240676663</v>
      </c>
    </row>
    <row r="442" spans="1:11" x14ac:dyDescent="0.3">
      <c r="A442" s="45">
        <v>39</v>
      </c>
      <c r="B442" s="19">
        <v>6.7</v>
      </c>
      <c r="C442" s="20">
        <v>15</v>
      </c>
      <c r="D442" s="21">
        <v>7.4</v>
      </c>
      <c r="E442" s="21">
        <v>62.3</v>
      </c>
      <c r="F442" s="22">
        <v>10.31</v>
      </c>
      <c r="H442" s="93" t="s">
        <v>308</v>
      </c>
      <c r="I442" s="100">
        <v>9.88574876789645</v>
      </c>
      <c r="J442" s="94" t="s">
        <v>310</v>
      </c>
      <c r="K442" s="102">
        <v>0.42425123210355054</v>
      </c>
    </row>
    <row r="443" spans="1:11" x14ac:dyDescent="0.3">
      <c r="A443" s="45">
        <v>39</v>
      </c>
      <c r="B443" s="19">
        <v>6.7</v>
      </c>
      <c r="C443" s="20">
        <v>15</v>
      </c>
      <c r="D443" s="21">
        <v>7.4</v>
      </c>
      <c r="E443" s="21">
        <v>73.900000000000006</v>
      </c>
      <c r="F443" s="22">
        <v>10.215</v>
      </c>
      <c r="H443" s="93" t="s">
        <v>308</v>
      </c>
      <c r="I443" s="100">
        <v>10.1861636530735</v>
      </c>
      <c r="J443" s="94" t="s">
        <v>310</v>
      </c>
      <c r="K443" s="102">
        <v>2.8836346926500056E-2</v>
      </c>
    </row>
    <row r="444" spans="1:11" x14ac:dyDescent="0.3">
      <c r="A444" s="45">
        <v>39</v>
      </c>
      <c r="B444" s="19">
        <v>6.7</v>
      </c>
      <c r="C444" s="20">
        <v>15</v>
      </c>
      <c r="D444" s="21">
        <v>7.4</v>
      </c>
      <c r="E444" s="21">
        <v>85.4</v>
      </c>
      <c r="F444" s="22">
        <v>10.25</v>
      </c>
      <c r="H444" s="93" t="s">
        <v>307</v>
      </c>
      <c r="I444" s="98"/>
      <c r="J444" s="94"/>
      <c r="K444" s="102"/>
    </row>
    <row r="445" spans="1:11" x14ac:dyDescent="0.3">
      <c r="A445" s="45">
        <v>39</v>
      </c>
      <c r="B445" s="19">
        <v>6.7</v>
      </c>
      <c r="C445" s="20">
        <v>15</v>
      </c>
      <c r="D445" s="21">
        <v>7.4</v>
      </c>
      <c r="E445" s="21">
        <v>147.6</v>
      </c>
      <c r="F445" s="22">
        <v>10.295</v>
      </c>
      <c r="H445" s="93" t="s">
        <v>308</v>
      </c>
      <c r="I445" s="100">
        <v>10.372996978610725</v>
      </c>
      <c r="J445" s="94" t="s">
        <v>310</v>
      </c>
      <c r="K445" s="102">
        <v>-7.799697861072552E-2</v>
      </c>
    </row>
    <row r="446" spans="1:11" x14ac:dyDescent="0.3">
      <c r="A446" s="45">
        <v>39</v>
      </c>
      <c r="B446" s="19">
        <v>6.7</v>
      </c>
      <c r="C446" s="20">
        <v>15</v>
      </c>
      <c r="D446" s="21">
        <v>7.4</v>
      </c>
      <c r="E446" s="21">
        <v>106.3</v>
      </c>
      <c r="F446" s="22">
        <v>10.27</v>
      </c>
      <c r="H446" s="93" t="s">
        <v>308</v>
      </c>
      <c r="I446" s="100">
        <v>10.346621868485311</v>
      </c>
      <c r="J446" s="94" t="s">
        <v>310</v>
      </c>
      <c r="K446" s="102">
        <v>-7.6621868485311495E-2</v>
      </c>
    </row>
    <row r="447" spans="1:11" x14ac:dyDescent="0.3">
      <c r="A447" s="45">
        <v>39</v>
      </c>
      <c r="B447" s="19">
        <v>6.7</v>
      </c>
      <c r="C447" s="20">
        <v>15</v>
      </c>
      <c r="D447" s="21">
        <v>7.4</v>
      </c>
      <c r="E447" s="21">
        <v>109.5</v>
      </c>
      <c r="F447" s="22">
        <v>10.315</v>
      </c>
      <c r="H447" s="93" t="s">
        <v>307</v>
      </c>
      <c r="I447" s="98"/>
      <c r="J447" s="94"/>
      <c r="K447" s="102"/>
    </row>
    <row r="448" spans="1:11" x14ac:dyDescent="0.3">
      <c r="A448" s="45" t="s">
        <v>2</v>
      </c>
      <c r="B448" s="19">
        <v>6.7</v>
      </c>
      <c r="C448" s="20">
        <v>15</v>
      </c>
      <c r="D448" s="21">
        <v>7.4</v>
      </c>
      <c r="E448" s="21">
        <v>10</v>
      </c>
      <c r="F448" s="22">
        <v>4.24</v>
      </c>
      <c r="H448" s="93" t="s">
        <v>307</v>
      </c>
      <c r="I448" s="98"/>
      <c r="J448" s="94"/>
      <c r="K448" s="102"/>
    </row>
    <row r="449" spans="1:11" x14ac:dyDescent="0.3">
      <c r="A449" s="45" t="s">
        <v>2</v>
      </c>
      <c r="B449" s="19">
        <v>6.7</v>
      </c>
      <c r="C449" s="20">
        <v>15</v>
      </c>
      <c r="D449" s="21">
        <v>7.4</v>
      </c>
      <c r="E449" s="21">
        <v>1.7</v>
      </c>
      <c r="F449" s="22">
        <v>4.3100000000000005</v>
      </c>
      <c r="H449" s="93" t="s">
        <v>308</v>
      </c>
      <c r="I449" s="100">
        <v>4.145082239815066</v>
      </c>
      <c r="J449" s="94" t="s">
        <v>310</v>
      </c>
      <c r="K449" s="102">
        <v>0.16491776018493454</v>
      </c>
    </row>
    <row r="450" spans="1:11" x14ac:dyDescent="0.3">
      <c r="A450" s="45" t="s">
        <v>2</v>
      </c>
      <c r="B450" s="19">
        <v>6.7</v>
      </c>
      <c r="C450" s="20">
        <v>15</v>
      </c>
      <c r="D450" s="21">
        <v>7.4</v>
      </c>
      <c r="E450" s="21">
        <v>5</v>
      </c>
      <c r="F450" s="22">
        <v>4.2050000000000001</v>
      </c>
      <c r="H450" s="93" t="s">
        <v>307</v>
      </c>
      <c r="I450" s="98"/>
      <c r="J450" s="94"/>
      <c r="K450" s="102"/>
    </row>
    <row r="451" spans="1:11" x14ac:dyDescent="0.3">
      <c r="A451" s="45" t="s">
        <v>2</v>
      </c>
      <c r="B451" s="19">
        <v>6.7</v>
      </c>
      <c r="C451" s="20">
        <v>15</v>
      </c>
      <c r="D451" s="21">
        <v>7.4</v>
      </c>
      <c r="E451" s="21">
        <v>35.6</v>
      </c>
      <c r="F451" s="22">
        <v>7.59</v>
      </c>
      <c r="H451" s="93" t="s">
        <v>307</v>
      </c>
      <c r="I451" s="98"/>
      <c r="J451" s="94"/>
      <c r="K451" s="102"/>
    </row>
    <row r="452" spans="1:11" x14ac:dyDescent="0.3">
      <c r="A452" s="45" t="s">
        <v>2</v>
      </c>
      <c r="B452" s="19">
        <v>6.7</v>
      </c>
      <c r="C452" s="20">
        <v>15</v>
      </c>
      <c r="D452" s="21">
        <v>7.4</v>
      </c>
      <c r="E452" s="21">
        <v>23</v>
      </c>
      <c r="F452" s="22">
        <v>5.78</v>
      </c>
      <c r="H452" s="93" t="s">
        <v>307</v>
      </c>
      <c r="I452" s="98"/>
      <c r="J452" s="94"/>
      <c r="K452" s="102"/>
    </row>
    <row r="453" spans="1:11" x14ac:dyDescent="0.3">
      <c r="A453" s="45" t="s">
        <v>2</v>
      </c>
      <c r="B453" s="19">
        <v>6.7</v>
      </c>
      <c r="C453" s="20">
        <v>15</v>
      </c>
      <c r="D453" s="21">
        <v>7.4</v>
      </c>
      <c r="E453" s="21">
        <v>16.7</v>
      </c>
      <c r="F453" s="22">
        <v>4.99</v>
      </c>
      <c r="H453" s="93" t="s">
        <v>308</v>
      </c>
      <c r="I453" s="100">
        <v>5.0393259519912252</v>
      </c>
      <c r="J453" s="94" t="s">
        <v>310</v>
      </c>
      <c r="K453" s="102">
        <v>-4.9325951991225025E-2</v>
      </c>
    </row>
    <row r="454" spans="1:11" x14ac:dyDescent="0.3">
      <c r="A454" s="45" t="s">
        <v>2</v>
      </c>
      <c r="B454" s="19">
        <v>6.7</v>
      </c>
      <c r="C454" s="20">
        <v>15</v>
      </c>
      <c r="D454" s="21">
        <v>7.4</v>
      </c>
      <c r="E454" s="21">
        <v>29.3</v>
      </c>
      <c r="F454" s="22">
        <v>6.5749999999999993</v>
      </c>
      <c r="H454" s="93" t="s">
        <v>307</v>
      </c>
      <c r="I454" s="98"/>
      <c r="J454" s="94"/>
      <c r="K454" s="102"/>
    </row>
    <row r="455" spans="1:11" x14ac:dyDescent="0.3">
      <c r="A455" s="45" t="s">
        <v>2</v>
      </c>
      <c r="B455" s="19">
        <v>6.7</v>
      </c>
      <c r="C455" s="20">
        <v>15</v>
      </c>
      <c r="D455" s="21">
        <v>7.4</v>
      </c>
      <c r="E455" s="21">
        <v>19.899999999999999</v>
      </c>
      <c r="F455" s="22">
        <v>5.36</v>
      </c>
      <c r="H455" s="93" t="s">
        <v>307</v>
      </c>
      <c r="I455" s="98"/>
      <c r="J455" s="94"/>
      <c r="K455" s="102"/>
    </row>
    <row r="456" spans="1:11" x14ac:dyDescent="0.3">
      <c r="A456" s="45" t="s">
        <v>2</v>
      </c>
      <c r="B456" s="19">
        <v>6.7</v>
      </c>
      <c r="C456" s="20">
        <v>15</v>
      </c>
      <c r="D456" s="21">
        <v>7.4</v>
      </c>
      <c r="E456" s="21">
        <v>54.5</v>
      </c>
      <c r="F456" s="22">
        <v>9.89</v>
      </c>
      <c r="H456" s="93" t="s">
        <v>308</v>
      </c>
      <c r="I456" s="100">
        <v>9.4596253808310617</v>
      </c>
      <c r="J456" s="94" t="s">
        <v>310</v>
      </c>
      <c r="K456" s="102">
        <v>0.43037461916893882</v>
      </c>
    </row>
    <row r="457" spans="1:11" x14ac:dyDescent="0.3">
      <c r="A457" s="45" t="s">
        <v>2</v>
      </c>
      <c r="B457" s="19">
        <v>6.7</v>
      </c>
      <c r="C457" s="20">
        <v>15</v>
      </c>
      <c r="D457" s="21">
        <v>7.4</v>
      </c>
      <c r="E457" s="21">
        <v>48.2</v>
      </c>
      <c r="F457" s="22">
        <v>10</v>
      </c>
      <c r="H457" s="93" t="s">
        <v>308</v>
      </c>
      <c r="I457" s="100">
        <v>8.9218026164293569</v>
      </c>
      <c r="J457" s="94" t="s">
        <v>310</v>
      </c>
      <c r="K457" s="102">
        <v>1.0781973835706431</v>
      </c>
    </row>
    <row r="458" spans="1:11" x14ac:dyDescent="0.3">
      <c r="A458" s="45" t="s">
        <v>2</v>
      </c>
      <c r="B458" s="19">
        <v>6.7</v>
      </c>
      <c r="C458" s="20">
        <v>15</v>
      </c>
      <c r="D458" s="21">
        <v>7.4</v>
      </c>
      <c r="E458" s="21">
        <v>41.9</v>
      </c>
      <c r="F458" s="22">
        <v>8.129999999999999</v>
      </c>
      <c r="H458" s="93" t="s">
        <v>307</v>
      </c>
      <c r="I458" s="98"/>
      <c r="J458" s="94"/>
      <c r="K458" s="102"/>
    </row>
    <row r="459" spans="1:11" x14ac:dyDescent="0.3">
      <c r="A459" s="45" t="s">
        <v>2</v>
      </c>
      <c r="B459" s="19">
        <v>6.7</v>
      </c>
      <c r="C459" s="20">
        <v>15</v>
      </c>
      <c r="D459" s="21">
        <v>7.4</v>
      </c>
      <c r="E459" s="21">
        <v>97.3</v>
      </c>
      <c r="F459" s="22">
        <v>10.504999999999999</v>
      </c>
      <c r="H459" s="93" t="s">
        <v>308</v>
      </c>
      <c r="I459" s="100">
        <v>10.33327422332094</v>
      </c>
      <c r="J459" s="94" t="s">
        <v>310</v>
      </c>
      <c r="K459" s="102">
        <v>0.17172577667905919</v>
      </c>
    </row>
    <row r="460" spans="1:11" x14ac:dyDescent="0.3">
      <c r="A460" s="45" t="s">
        <v>2</v>
      </c>
      <c r="B460" s="19">
        <v>6.7</v>
      </c>
      <c r="C460" s="20">
        <v>15</v>
      </c>
      <c r="D460" s="21">
        <v>7.4</v>
      </c>
      <c r="E460" s="21">
        <v>63.2</v>
      </c>
      <c r="F460" s="22">
        <v>10.49</v>
      </c>
      <c r="H460" s="93" t="s">
        <v>307</v>
      </c>
      <c r="I460" s="98"/>
      <c r="J460" s="94"/>
      <c r="K460" s="102"/>
    </row>
    <row r="461" spans="1:11" x14ac:dyDescent="0.3">
      <c r="A461" s="45" t="s">
        <v>2</v>
      </c>
      <c r="B461" s="19">
        <v>6.7</v>
      </c>
      <c r="C461" s="20">
        <v>15</v>
      </c>
      <c r="D461" s="21">
        <v>7.4</v>
      </c>
      <c r="E461" s="21">
        <v>74.8</v>
      </c>
      <c r="F461" s="22">
        <v>10.36</v>
      </c>
      <c r="H461" s="93" t="s">
        <v>307</v>
      </c>
      <c r="I461" s="98"/>
      <c r="J461" s="94"/>
      <c r="K461" s="102"/>
    </row>
    <row r="462" spans="1:11" x14ac:dyDescent="0.3">
      <c r="A462" s="45" t="s">
        <v>2</v>
      </c>
      <c r="B462" s="19">
        <v>6.7</v>
      </c>
      <c r="C462" s="20">
        <v>15</v>
      </c>
      <c r="D462" s="21">
        <v>7.4</v>
      </c>
      <c r="E462" s="21">
        <v>132.9</v>
      </c>
      <c r="F462" s="22">
        <v>10.345000000000001</v>
      </c>
      <c r="H462" s="93" t="s">
        <v>307</v>
      </c>
      <c r="I462" s="98"/>
      <c r="J462" s="94"/>
      <c r="K462" s="102"/>
    </row>
    <row r="463" spans="1:11" x14ac:dyDescent="0.3">
      <c r="A463" s="45" t="s">
        <v>2</v>
      </c>
      <c r="B463" s="19">
        <v>6.7</v>
      </c>
      <c r="C463" s="20">
        <v>15</v>
      </c>
      <c r="D463" s="21">
        <v>7.4</v>
      </c>
      <c r="E463" s="21">
        <v>159.5</v>
      </c>
      <c r="F463" s="22">
        <v>10.414999999999999</v>
      </c>
      <c r="H463" s="93" t="s">
        <v>307</v>
      </c>
      <c r="I463" s="98"/>
      <c r="J463" s="94"/>
      <c r="K463" s="102"/>
    </row>
    <row r="464" spans="1:11" x14ac:dyDescent="0.3">
      <c r="A464" s="45">
        <v>40</v>
      </c>
      <c r="B464" s="19">
        <v>6.7</v>
      </c>
      <c r="C464" s="20">
        <v>25</v>
      </c>
      <c r="D464" s="21">
        <v>5.2</v>
      </c>
      <c r="E464" s="21">
        <v>0.6</v>
      </c>
      <c r="F464" s="22">
        <v>4.3000000000000007</v>
      </c>
      <c r="H464" s="93" t="s">
        <v>307</v>
      </c>
      <c r="I464" s="98"/>
      <c r="J464" s="94"/>
      <c r="K464" s="102"/>
    </row>
    <row r="465" spans="1:11" x14ac:dyDescent="0.3">
      <c r="A465" s="45">
        <v>40</v>
      </c>
      <c r="B465" s="19">
        <v>6.7</v>
      </c>
      <c r="C465" s="20">
        <v>25</v>
      </c>
      <c r="D465" s="21">
        <v>5.2</v>
      </c>
      <c r="E465" s="21">
        <v>1.8</v>
      </c>
      <c r="F465" s="22">
        <v>4.26</v>
      </c>
      <c r="H465" s="93" t="s">
        <v>308</v>
      </c>
      <c r="I465" s="100">
        <v>4.0977416678937875</v>
      </c>
      <c r="J465" s="94" t="s">
        <v>310</v>
      </c>
      <c r="K465" s="102">
        <v>0.16225833210621232</v>
      </c>
    </row>
    <row r="466" spans="1:11" x14ac:dyDescent="0.3">
      <c r="A466" s="45">
        <v>40</v>
      </c>
      <c r="B466" s="19">
        <v>6.7</v>
      </c>
      <c r="C466" s="20">
        <v>25</v>
      </c>
      <c r="D466" s="21">
        <v>5.2</v>
      </c>
      <c r="E466" s="21">
        <v>3.6</v>
      </c>
      <c r="F466" s="22">
        <v>4.32</v>
      </c>
      <c r="H466" s="93" t="s">
        <v>307</v>
      </c>
      <c r="I466" s="98"/>
      <c r="J466" s="94"/>
      <c r="K466" s="102"/>
    </row>
    <row r="467" spans="1:11" x14ac:dyDescent="0.3">
      <c r="A467" s="45">
        <v>40</v>
      </c>
      <c r="B467" s="19">
        <v>6.7</v>
      </c>
      <c r="C467" s="20">
        <v>25</v>
      </c>
      <c r="D467" s="21">
        <v>5.2</v>
      </c>
      <c r="E467" s="21">
        <v>6</v>
      </c>
      <c r="F467" s="22">
        <v>4.8100000000000005</v>
      </c>
      <c r="H467" s="93" t="s">
        <v>307</v>
      </c>
      <c r="I467" s="98"/>
      <c r="J467" s="94"/>
      <c r="K467" s="102"/>
    </row>
    <row r="468" spans="1:11" x14ac:dyDescent="0.3">
      <c r="A468" s="45">
        <v>40</v>
      </c>
      <c r="B468" s="19">
        <v>6.7</v>
      </c>
      <c r="C468" s="20">
        <v>25</v>
      </c>
      <c r="D468" s="21">
        <v>5.2</v>
      </c>
      <c r="E468" s="21">
        <v>7.3</v>
      </c>
      <c r="F468" s="22">
        <v>5.3900000000000006</v>
      </c>
      <c r="H468" s="93" t="s">
        <v>307</v>
      </c>
      <c r="I468" s="98"/>
      <c r="J468" s="94"/>
      <c r="K468" s="102"/>
    </row>
    <row r="469" spans="1:11" x14ac:dyDescent="0.3">
      <c r="A469" s="45">
        <v>40</v>
      </c>
      <c r="B469" s="19">
        <v>6.7</v>
      </c>
      <c r="C469" s="20">
        <v>25</v>
      </c>
      <c r="D469" s="21">
        <v>5.2</v>
      </c>
      <c r="E469" s="21">
        <v>8.6</v>
      </c>
      <c r="F469" s="22">
        <v>5.7449999999999992</v>
      </c>
      <c r="H469" s="93" t="s">
        <v>308</v>
      </c>
      <c r="I469" s="100">
        <v>5.3677070120019419</v>
      </c>
      <c r="J469" s="94" t="s">
        <v>310</v>
      </c>
      <c r="K469" s="102">
        <v>0.37729298799805733</v>
      </c>
    </row>
    <row r="470" spans="1:11" x14ac:dyDescent="0.3">
      <c r="A470" s="45">
        <v>40</v>
      </c>
      <c r="B470" s="19">
        <v>6.7</v>
      </c>
      <c r="C470" s="20">
        <v>25</v>
      </c>
      <c r="D470" s="21">
        <v>5.2</v>
      </c>
      <c r="E470" s="21">
        <v>11.1</v>
      </c>
      <c r="F470" s="22">
        <v>6.6400000000000006</v>
      </c>
      <c r="H470" s="93" t="s">
        <v>307</v>
      </c>
      <c r="I470" s="98"/>
      <c r="J470" s="94"/>
      <c r="K470" s="102"/>
    </row>
    <row r="471" spans="1:11" x14ac:dyDescent="0.3">
      <c r="A471" s="45">
        <v>40</v>
      </c>
      <c r="B471" s="19">
        <v>6.7</v>
      </c>
      <c r="C471" s="20">
        <v>25</v>
      </c>
      <c r="D471" s="21">
        <v>5.2</v>
      </c>
      <c r="E471" s="21">
        <v>16.3</v>
      </c>
      <c r="F471" s="22">
        <v>8.495000000000001</v>
      </c>
      <c r="H471" s="93" t="s">
        <v>307</v>
      </c>
      <c r="I471" s="98"/>
      <c r="J471" s="94"/>
      <c r="K471" s="102"/>
    </row>
    <row r="472" spans="1:11" x14ac:dyDescent="0.3">
      <c r="A472" s="45">
        <v>40</v>
      </c>
      <c r="B472" s="19">
        <v>6.7</v>
      </c>
      <c r="C472" s="20">
        <v>25</v>
      </c>
      <c r="D472" s="21">
        <v>5.2</v>
      </c>
      <c r="E472" s="21">
        <v>18.899999999999999</v>
      </c>
      <c r="F472" s="22">
        <v>8.99</v>
      </c>
      <c r="H472" s="93" t="s">
        <v>308</v>
      </c>
      <c r="I472" s="100">
        <v>9.1513950895950877</v>
      </c>
      <c r="J472" s="94" t="s">
        <v>310</v>
      </c>
      <c r="K472" s="102">
        <v>-0.16139508959508753</v>
      </c>
    </row>
    <row r="473" spans="1:11" x14ac:dyDescent="0.3">
      <c r="A473" s="45">
        <v>40</v>
      </c>
      <c r="B473" s="19">
        <v>6.7</v>
      </c>
      <c r="C473" s="20">
        <v>25</v>
      </c>
      <c r="D473" s="21">
        <v>5.2</v>
      </c>
      <c r="E473" s="21">
        <v>13.7</v>
      </c>
      <c r="F473" s="22">
        <v>7.6349999999999998</v>
      </c>
      <c r="H473" s="93" t="s">
        <v>307</v>
      </c>
      <c r="I473" s="98"/>
      <c r="J473" s="94"/>
      <c r="K473" s="102"/>
    </row>
    <row r="474" spans="1:11" x14ac:dyDescent="0.3">
      <c r="A474" s="45">
        <v>40</v>
      </c>
      <c r="B474" s="19">
        <v>6.7</v>
      </c>
      <c r="C474" s="20">
        <v>25</v>
      </c>
      <c r="D474" s="21">
        <v>5.2</v>
      </c>
      <c r="E474" s="21">
        <v>26.7</v>
      </c>
      <c r="F474" s="22">
        <v>9.7899999999999991</v>
      </c>
      <c r="H474" s="93" t="s">
        <v>308</v>
      </c>
      <c r="I474" s="100">
        <v>9.9140168575099032</v>
      </c>
      <c r="J474" s="94" t="s">
        <v>310</v>
      </c>
      <c r="K474" s="102">
        <v>-0.1240168575099041</v>
      </c>
    </row>
    <row r="475" spans="1:11" x14ac:dyDescent="0.3">
      <c r="A475" s="45">
        <v>40</v>
      </c>
      <c r="B475" s="19">
        <v>6.7</v>
      </c>
      <c r="C475" s="20">
        <v>25</v>
      </c>
      <c r="D475" s="21">
        <v>5.2</v>
      </c>
      <c r="E475" s="21">
        <v>31.9</v>
      </c>
      <c r="F475" s="22">
        <v>10.295</v>
      </c>
      <c r="H475" s="93" t="s">
        <v>308</v>
      </c>
      <c r="I475" s="100">
        <v>10.105382680578135</v>
      </c>
      <c r="J475" s="94" t="s">
        <v>310</v>
      </c>
      <c r="K475" s="102">
        <v>0.1896173194218651</v>
      </c>
    </row>
    <row r="476" spans="1:11" x14ac:dyDescent="0.3">
      <c r="A476" s="45">
        <v>40</v>
      </c>
      <c r="B476" s="19">
        <v>6.7</v>
      </c>
      <c r="C476" s="20">
        <v>25</v>
      </c>
      <c r="D476" s="21">
        <v>5.2</v>
      </c>
      <c r="E476" s="21">
        <v>21.5</v>
      </c>
      <c r="F476" s="22">
        <v>9.36</v>
      </c>
      <c r="H476" s="93" t="s">
        <v>308</v>
      </c>
      <c r="I476" s="100">
        <v>9.5182141374745708</v>
      </c>
      <c r="J476" s="94" t="s">
        <v>310</v>
      </c>
      <c r="K476" s="102">
        <v>-0.15821413747457136</v>
      </c>
    </row>
    <row r="477" spans="1:11" x14ac:dyDescent="0.3">
      <c r="A477" s="45">
        <v>40</v>
      </c>
      <c r="B477" s="19">
        <v>6.7</v>
      </c>
      <c r="C477" s="20">
        <v>25</v>
      </c>
      <c r="D477" s="21">
        <v>5.2</v>
      </c>
      <c r="E477" s="21">
        <v>42.5</v>
      </c>
      <c r="F477" s="22">
        <v>10.205</v>
      </c>
      <c r="H477" s="93" t="s">
        <v>307</v>
      </c>
      <c r="I477" s="98"/>
      <c r="J477" s="94"/>
      <c r="K477" s="102"/>
    </row>
    <row r="478" spans="1:11" x14ac:dyDescent="0.3">
      <c r="A478" s="45">
        <v>40</v>
      </c>
      <c r="B478" s="19">
        <v>6.7</v>
      </c>
      <c r="C478" s="20">
        <v>25</v>
      </c>
      <c r="D478" s="21">
        <v>5.2</v>
      </c>
      <c r="E478" s="21">
        <v>53.1</v>
      </c>
      <c r="F478" s="22">
        <v>10.455</v>
      </c>
      <c r="H478" s="93" t="s">
        <v>307</v>
      </c>
      <c r="I478" s="98"/>
      <c r="J478" s="94"/>
      <c r="K478" s="102"/>
    </row>
    <row r="479" spans="1:11" x14ac:dyDescent="0.3">
      <c r="A479" s="45">
        <v>41</v>
      </c>
      <c r="B479" s="19">
        <v>6.7</v>
      </c>
      <c r="C479" s="20">
        <v>25</v>
      </c>
      <c r="D479" s="21">
        <v>6.3</v>
      </c>
      <c r="E479" s="21">
        <v>5.5</v>
      </c>
      <c r="F479" s="22">
        <v>4.75</v>
      </c>
      <c r="H479" s="93" t="s">
        <v>307</v>
      </c>
      <c r="I479" s="98"/>
      <c r="J479" s="94"/>
      <c r="K479" s="102"/>
    </row>
    <row r="480" spans="1:11" x14ac:dyDescent="0.3">
      <c r="A480" s="45">
        <v>41</v>
      </c>
      <c r="B480" s="19">
        <v>6.7</v>
      </c>
      <c r="C480" s="20">
        <v>25</v>
      </c>
      <c r="D480" s="21">
        <v>6.3</v>
      </c>
      <c r="E480" s="21">
        <v>6.5</v>
      </c>
      <c r="F480" s="22">
        <v>5.0050000000000008</v>
      </c>
      <c r="H480" s="93" t="s">
        <v>307</v>
      </c>
      <c r="I480" s="98"/>
      <c r="J480" s="94"/>
      <c r="K480" s="102"/>
    </row>
    <row r="481" spans="1:11" x14ac:dyDescent="0.3">
      <c r="A481" s="45">
        <v>41</v>
      </c>
      <c r="B481" s="19">
        <v>6.7</v>
      </c>
      <c r="C481" s="20">
        <v>25</v>
      </c>
      <c r="D481" s="21">
        <v>6.3</v>
      </c>
      <c r="E481" s="21">
        <v>2.7</v>
      </c>
      <c r="F481" s="22">
        <v>4.2799999999999994</v>
      </c>
      <c r="H481" s="93" t="s">
        <v>307</v>
      </c>
      <c r="I481" s="98"/>
      <c r="J481" s="94"/>
      <c r="K481" s="102"/>
    </row>
    <row r="482" spans="1:11" x14ac:dyDescent="0.3">
      <c r="A482" s="45">
        <v>41</v>
      </c>
      <c r="B482" s="19">
        <v>6.7</v>
      </c>
      <c r="C482" s="20">
        <v>25</v>
      </c>
      <c r="D482" s="21">
        <v>6.3</v>
      </c>
      <c r="E482" s="21">
        <v>4.5</v>
      </c>
      <c r="F482" s="22">
        <v>4.32</v>
      </c>
      <c r="H482" s="93" t="s">
        <v>307</v>
      </c>
      <c r="I482" s="98"/>
      <c r="J482" s="94"/>
      <c r="K482" s="102"/>
    </row>
    <row r="483" spans="1:11" x14ac:dyDescent="0.3">
      <c r="A483" s="45">
        <v>41</v>
      </c>
      <c r="B483" s="19">
        <v>6.7</v>
      </c>
      <c r="C483" s="20">
        <v>25</v>
      </c>
      <c r="D483" s="21">
        <v>6.3</v>
      </c>
      <c r="E483" s="21">
        <v>0.5</v>
      </c>
      <c r="F483" s="22">
        <v>4.1050000000000004</v>
      </c>
      <c r="H483" s="93" t="s">
        <v>307</v>
      </c>
      <c r="I483" s="98"/>
      <c r="J483" s="94"/>
      <c r="K483" s="102"/>
    </row>
    <row r="484" spans="1:11" x14ac:dyDescent="0.3">
      <c r="A484" s="45">
        <v>41</v>
      </c>
      <c r="B484" s="19">
        <v>6.7</v>
      </c>
      <c r="C484" s="20">
        <v>25</v>
      </c>
      <c r="D484" s="21">
        <v>6.3</v>
      </c>
      <c r="E484" s="21">
        <v>1.4</v>
      </c>
      <c r="F484" s="22">
        <v>4.1899999999999995</v>
      </c>
      <c r="H484" s="93" t="s">
        <v>308</v>
      </c>
      <c r="I484" s="100">
        <v>4.1134163182922219</v>
      </c>
      <c r="J484" s="94" t="s">
        <v>310</v>
      </c>
      <c r="K484" s="102">
        <v>7.6583681707777629E-2</v>
      </c>
    </row>
    <row r="485" spans="1:11" x14ac:dyDescent="0.3">
      <c r="A485" s="45">
        <v>41</v>
      </c>
      <c r="B485" s="19">
        <v>6.7</v>
      </c>
      <c r="C485" s="20">
        <v>25</v>
      </c>
      <c r="D485" s="21">
        <v>6.3</v>
      </c>
      <c r="E485" s="21">
        <v>8.4</v>
      </c>
      <c r="F485" s="22">
        <v>5.8149999999999995</v>
      </c>
      <c r="H485" s="93" t="s">
        <v>307</v>
      </c>
      <c r="I485" s="98"/>
      <c r="J485" s="94"/>
      <c r="K485" s="102"/>
    </row>
    <row r="486" spans="1:11" x14ac:dyDescent="0.3">
      <c r="A486" s="45">
        <v>41</v>
      </c>
      <c r="B486" s="19">
        <v>6.7</v>
      </c>
      <c r="C486" s="20">
        <v>25</v>
      </c>
      <c r="D486" s="21">
        <v>6.3</v>
      </c>
      <c r="E486" s="21">
        <v>10.3</v>
      </c>
      <c r="F486" s="22">
        <v>6.96</v>
      </c>
      <c r="H486" s="93" t="s">
        <v>308</v>
      </c>
      <c r="I486" s="100">
        <v>6.7718201854561997</v>
      </c>
      <c r="J486" s="94" t="s">
        <v>310</v>
      </c>
      <c r="K486" s="102">
        <v>0.18817981454380028</v>
      </c>
    </row>
    <row r="487" spans="1:11" x14ac:dyDescent="0.3">
      <c r="A487" s="45">
        <v>41</v>
      </c>
      <c r="B487" s="19">
        <v>6.7</v>
      </c>
      <c r="C487" s="20">
        <v>25</v>
      </c>
      <c r="D487" s="21">
        <v>6.3</v>
      </c>
      <c r="E487" s="21">
        <v>32</v>
      </c>
      <c r="F487" s="22">
        <v>10.210000000000001</v>
      </c>
      <c r="H487" s="93" t="s">
        <v>307</v>
      </c>
      <c r="I487" s="98"/>
      <c r="J487" s="94"/>
      <c r="K487" s="102"/>
    </row>
    <row r="488" spans="1:11" x14ac:dyDescent="0.3">
      <c r="A488" s="45">
        <v>41</v>
      </c>
      <c r="B488" s="19">
        <v>6.7</v>
      </c>
      <c r="C488" s="20">
        <v>25</v>
      </c>
      <c r="D488" s="21">
        <v>6.3</v>
      </c>
      <c r="E488" s="21">
        <v>20.100000000000001</v>
      </c>
      <c r="F488" s="22">
        <v>9.4649999999999999</v>
      </c>
      <c r="H488" s="93" t="s">
        <v>308</v>
      </c>
      <c r="I488" s="100">
        <v>9.5790333014720392</v>
      </c>
      <c r="J488" s="94" t="s">
        <v>310</v>
      </c>
      <c r="K488" s="102">
        <v>-0.11403330147203938</v>
      </c>
    </row>
    <row r="489" spans="1:11" x14ac:dyDescent="0.3">
      <c r="A489" s="45">
        <v>41</v>
      </c>
      <c r="B489" s="19">
        <v>6.7</v>
      </c>
      <c r="C489" s="20">
        <v>25</v>
      </c>
      <c r="D489" s="21">
        <v>6.3</v>
      </c>
      <c r="E489" s="21">
        <v>14.2</v>
      </c>
      <c r="F489" s="22">
        <v>8.6150000000000002</v>
      </c>
      <c r="H489" s="93" t="s">
        <v>307</v>
      </c>
      <c r="I489" s="98"/>
      <c r="J489" s="94"/>
      <c r="K489" s="102"/>
    </row>
    <row r="490" spans="1:11" x14ac:dyDescent="0.3">
      <c r="A490" s="45">
        <v>41</v>
      </c>
      <c r="B490" s="19">
        <v>6.7</v>
      </c>
      <c r="C490" s="20">
        <v>25</v>
      </c>
      <c r="D490" s="21">
        <v>6.3</v>
      </c>
      <c r="E490" s="21">
        <v>16.2</v>
      </c>
      <c r="F490" s="22">
        <v>9.17</v>
      </c>
      <c r="H490" s="93" t="s">
        <v>307</v>
      </c>
      <c r="I490" s="98"/>
      <c r="J490" s="94"/>
      <c r="K490" s="102"/>
    </row>
    <row r="491" spans="1:11" x14ac:dyDescent="0.3">
      <c r="A491" s="45">
        <v>41</v>
      </c>
      <c r="B491" s="19">
        <v>6.7</v>
      </c>
      <c r="C491" s="20">
        <v>25</v>
      </c>
      <c r="D491" s="21">
        <v>6.3</v>
      </c>
      <c r="E491" s="21">
        <v>24</v>
      </c>
      <c r="F491" s="22">
        <v>9.7650000000000006</v>
      </c>
      <c r="H491" s="93" t="s">
        <v>307</v>
      </c>
      <c r="I491" s="98"/>
      <c r="J491" s="94"/>
      <c r="K491" s="102"/>
    </row>
    <row r="492" spans="1:11" x14ac:dyDescent="0.3">
      <c r="A492" s="45">
        <v>41</v>
      </c>
      <c r="B492" s="19">
        <v>6.7</v>
      </c>
      <c r="C492" s="20">
        <v>25</v>
      </c>
      <c r="D492" s="21">
        <v>6.3</v>
      </c>
      <c r="E492" s="21">
        <v>12.3</v>
      </c>
      <c r="F492" s="22">
        <v>7.65</v>
      </c>
      <c r="H492" s="93" t="s">
        <v>307</v>
      </c>
      <c r="I492" s="98"/>
      <c r="J492" s="94"/>
      <c r="K492" s="102"/>
    </row>
    <row r="493" spans="1:11" x14ac:dyDescent="0.3">
      <c r="A493" s="45">
        <v>41</v>
      </c>
      <c r="B493" s="19">
        <v>6.7</v>
      </c>
      <c r="C493" s="20">
        <v>25</v>
      </c>
      <c r="D493" s="21">
        <v>6.3</v>
      </c>
      <c r="E493" s="21">
        <v>40</v>
      </c>
      <c r="F493" s="22">
        <v>10.175000000000001</v>
      </c>
      <c r="H493" s="93" t="s">
        <v>308</v>
      </c>
      <c r="I493" s="100">
        <v>10.263073351237814</v>
      </c>
      <c r="J493" s="94" t="s">
        <v>310</v>
      </c>
      <c r="K493" s="102">
        <v>-8.8073351237813569E-2</v>
      </c>
    </row>
    <row r="494" spans="1:11" x14ac:dyDescent="0.3">
      <c r="A494" s="45">
        <v>42</v>
      </c>
      <c r="B494" s="19">
        <v>6.7</v>
      </c>
      <c r="C494" s="20">
        <v>25</v>
      </c>
      <c r="D494" s="21">
        <v>7.4</v>
      </c>
      <c r="E494" s="21">
        <v>0.5</v>
      </c>
      <c r="F494" s="22">
        <v>4.26</v>
      </c>
      <c r="H494" s="93" t="s">
        <v>307</v>
      </c>
      <c r="I494" s="98"/>
      <c r="J494" s="94"/>
      <c r="K494" s="102"/>
    </row>
    <row r="495" spans="1:11" x14ac:dyDescent="0.3">
      <c r="A495" s="45">
        <v>42</v>
      </c>
      <c r="B495" s="19">
        <v>6.7</v>
      </c>
      <c r="C495" s="20">
        <v>25</v>
      </c>
      <c r="D495" s="21">
        <v>7.4</v>
      </c>
      <c r="E495" s="21">
        <v>1.5</v>
      </c>
      <c r="F495" s="22">
        <v>4.2149999999999999</v>
      </c>
      <c r="H495" s="93" t="s">
        <v>307</v>
      </c>
      <c r="I495" s="98"/>
      <c r="J495" s="94"/>
      <c r="K495" s="102"/>
    </row>
    <row r="496" spans="1:11" x14ac:dyDescent="0.3">
      <c r="A496" s="45">
        <v>42</v>
      </c>
      <c r="B496" s="19">
        <v>6.7</v>
      </c>
      <c r="C496" s="20">
        <v>25</v>
      </c>
      <c r="D496" s="21">
        <v>7.4</v>
      </c>
      <c r="E496" s="21">
        <v>3</v>
      </c>
      <c r="F496" s="22">
        <v>4.3000000000000007</v>
      </c>
      <c r="H496" s="93" t="s">
        <v>307</v>
      </c>
      <c r="I496" s="98"/>
      <c r="J496" s="94"/>
      <c r="K496" s="102"/>
    </row>
    <row r="497" spans="1:11" x14ac:dyDescent="0.3">
      <c r="A497" s="45">
        <v>42</v>
      </c>
      <c r="B497" s="19">
        <v>6.7</v>
      </c>
      <c r="C497" s="20">
        <v>25</v>
      </c>
      <c r="D497" s="21">
        <v>7.4</v>
      </c>
      <c r="E497" s="21">
        <v>5.0999999999999996</v>
      </c>
      <c r="F497" s="22">
        <v>4.6550000000000002</v>
      </c>
      <c r="H497" s="93" t="s">
        <v>308</v>
      </c>
      <c r="I497" s="100">
        <v>4.8641899491985559</v>
      </c>
      <c r="J497" s="94" t="s">
        <v>310</v>
      </c>
      <c r="K497" s="102">
        <v>-0.2091899491985556</v>
      </c>
    </row>
    <row r="498" spans="1:11" x14ac:dyDescent="0.3">
      <c r="A498" s="45">
        <v>42</v>
      </c>
      <c r="B498" s="19">
        <v>6.7</v>
      </c>
      <c r="C498" s="20">
        <v>25</v>
      </c>
      <c r="D498" s="21">
        <v>7.4</v>
      </c>
      <c r="E498" s="21">
        <v>5.9</v>
      </c>
      <c r="F498" s="22">
        <v>5.1050000000000004</v>
      </c>
      <c r="H498" s="93" t="s">
        <v>307</v>
      </c>
      <c r="I498" s="98"/>
      <c r="J498" s="94"/>
      <c r="K498" s="102"/>
    </row>
    <row r="499" spans="1:11" x14ac:dyDescent="0.3">
      <c r="A499" s="45">
        <v>42</v>
      </c>
      <c r="B499" s="19">
        <v>6.7</v>
      </c>
      <c r="C499" s="20">
        <v>25</v>
      </c>
      <c r="D499" s="21">
        <v>7.4</v>
      </c>
      <c r="E499" s="21">
        <v>6.8</v>
      </c>
      <c r="F499" s="22">
        <v>5.55</v>
      </c>
      <c r="H499" s="93" t="s">
        <v>308</v>
      </c>
      <c r="I499" s="100">
        <v>5.5747629672007202</v>
      </c>
      <c r="J499" s="94" t="s">
        <v>310</v>
      </c>
      <c r="K499" s="102">
        <v>-2.4762967200720354E-2</v>
      </c>
    </row>
    <row r="500" spans="1:11" x14ac:dyDescent="0.3">
      <c r="A500" s="45">
        <v>42</v>
      </c>
      <c r="B500" s="19">
        <v>6.7</v>
      </c>
      <c r="C500" s="20">
        <v>25</v>
      </c>
      <c r="D500" s="21">
        <v>7.4</v>
      </c>
      <c r="E500" s="21">
        <v>8.6</v>
      </c>
      <c r="F500" s="22">
        <v>6.3849999999999998</v>
      </c>
      <c r="H500" s="93" t="s">
        <v>307</v>
      </c>
      <c r="I500" s="98"/>
      <c r="J500" s="94"/>
      <c r="K500" s="102"/>
    </row>
    <row r="501" spans="1:11" x14ac:dyDescent="0.3">
      <c r="A501" s="45">
        <v>42</v>
      </c>
      <c r="B501" s="19">
        <v>6.7</v>
      </c>
      <c r="C501" s="20">
        <v>25</v>
      </c>
      <c r="D501" s="21">
        <v>7.4</v>
      </c>
      <c r="E501" s="21">
        <v>19.2</v>
      </c>
      <c r="F501" s="22">
        <v>9.6950000000000003</v>
      </c>
      <c r="H501" s="93" t="s">
        <v>307</v>
      </c>
      <c r="I501" s="98"/>
      <c r="J501" s="94"/>
      <c r="K501" s="102"/>
    </row>
    <row r="502" spans="1:11" x14ac:dyDescent="0.3">
      <c r="A502" s="45">
        <v>42</v>
      </c>
      <c r="B502" s="19">
        <v>6.7</v>
      </c>
      <c r="C502" s="20">
        <v>25</v>
      </c>
      <c r="D502" s="21">
        <v>7.4</v>
      </c>
      <c r="E502" s="21">
        <v>30.3</v>
      </c>
      <c r="F502" s="22">
        <v>10.215</v>
      </c>
      <c r="H502" s="93" t="s">
        <v>307</v>
      </c>
      <c r="I502" s="98"/>
      <c r="J502" s="94"/>
      <c r="K502" s="102"/>
    </row>
    <row r="503" spans="1:11" x14ac:dyDescent="0.3">
      <c r="A503" s="45">
        <v>42</v>
      </c>
      <c r="B503" s="19">
        <v>6.7</v>
      </c>
      <c r="C503" s="20">
        <v>25</v>
      </c>
      <c r="D503" s="21">
        <v>7.4</v>
      </c>
      <c r="E503" s="21">
        <v>12.1</v>
      </c>
      <c r="F503" s="22">
        <v>8.2200000000000006</v>
      </c>
      <c r="H503" s="93" t="s">
        <v>307</v>
      </c>
      <c r="I503" s="98"/>
      <c r="J503" s="94"/>
      <c r="K503" s="102"/>
    </row>
    <row r="504" spans="1:11" x14ac:dyDescent="0.3">
      <c r="A504" s="45">
        <v>42</v>
      </c>
      <c r="B504" s="19">
        <v>6.7</v>
      </c>
      <c r="C504" s="20">
        <v>25</v>
      </c>
      <c r="D504" s="21">
        <v>7.4</v>
      </c>
      <c r="E504" s="21">
        <v>13.9</v>
      </c>
      <c r="F504" s="22">
        <v>8.83</v>
      </c>
      <c r="H504" s="93" t="s">
        <v>308</v>
      </c>
      <c r="I504" s="100">
        <v>8.832141581089374</v>
      </c>
      <c r="J504" s="94" t="s">
        <v>310</v>
      </c>
      <c r="K504" s="102">
        <v>-2.1415810893739007E-3</v>
      </c>
    </row>
    <row r="505" spans="1:11" x14ac:dyDescent="0.3">
      <c r="A505" s="45">
        <v>42</v>
      </c>
      <c r="B505" s="19">
        <v>6.7</v>
      </c>
      <c r="C505" s="20">
        <v>25</v>
      </c>
      <c r="D505" s="21">
        <v>7.4</v>
      </c>
      <c r="E505" s="21">
        <v>10.4</v>
      </c>
      <c r="F505" s="22">
        <v>7.3000000000000007</v>
      </c>
      <c r="H505" s="93" t="s">
        <v>307</v>
      </c>
      <c r="I505" s="98"/>
      <c r="J505" s="94"/>
      <c r="K505" s="102"/>
    </row>
    <row r="506" spans="1:11" x14ac:dyDescent="0.3">
      <c r="A506" s="45">
        <v>42</v>
      </c>
      <c r="B506" s="19">
        <v>6.7</v>
      </c>
      <c r="C506" s="20">
        <v>25</v>
      </c>
      <c r="D506" s="21">
        <v>7.4</v>
      </c>
      <c r="E506" s="21">
        <v>15.7</v>
      </c>
      <c r="F506" s="22">
        <v>9.5150000000000006</v>
      </c>
      <c r="H506" s="93" t="s">
        <v>308</v>
      </c>
      <c r="I506" s="100">
        <v>9.2213487006679085</v>
      </c>
      <c r="J506" s="94" t="s">
        <v>310</v>
      </c>
      <c r="K506" s="102">
        <v>0.29365129933209211</v>
      </c>
    </row>
    <row r="507" spans="1:11" x14ac:dyDescent="0.3">
      <c r="A507" s="45">
        <v>42</v>
      </c>
      <c r="B507" s="19">
        <v>6.7</v>
      </c>
      <c r="C507" s="20">
        <v>25</v>
      </c>
      <c r="D507" s="21">
        <v>7.4</v>
      </c>
      <c r="E507" s="21">
        <v>22.7</v>
      </c>
      <c r="F507" s="22">
        <v>9.85</v>
      </c>
      <c r="H507" s="93" t="s">
        <v>307</v>
      </c>
      <c r="I507" s="98"/>
      <c r="J507" s="94"/>
      <c r="K507" s="102"/>
    </row>
    <row r="508" spans="1:11" x14ac:dyDescent="0.3">
      <c r="A508" s="45">
        <v>42</v>
      </c>
      <c r="B508" s="19">
        <v>6.7</v>
      </c>
      <c r="C508" s="20">
        <v>25</v>
      </c>
      <c r="D508" s="21">
        <v>7.4</v>
      </c>
      <c r="E508" s="21">
        <v>37.9</v>
      </c>
      <c r="F508" s="22">
        <v>10.295</v>
      </c>
      <c r="H508" s="93" t="s">
        <v>307</v>
      </c>
      <c r="I508" s="98"/>
      <c r="J508" s="94"/>
      <c r="K508" s="102"/>
    </row>
    <row r="509" spans="1:11" x14ac:dyDescent="0.3">
      <c r="A509" s="45">
        <v>43</v>
      </c>
      <c r="B509" s="19">
        <v>6.7</v>
      </c>
      <c r="C509" s="20">
        <v>35</v>
      </c>
      <c r="D509" s="21">
        <v>5.2</v>
      </c>
      <c r="E509" s="21">
        <v>10.199999999999999</v>
      </c>
      <c r="F509" s="22">
        <v>8.8550000000000004</v>
      </c>
      <c r="H509" s="93" t="s">
        <v>308</v>
      </c>
      <c r="I509" s="100">
        <v>9.1335824763244471</v>
      </c>
      <c r="J509" s="94" t="s">
        <v>310</v>
      </c>
      <c r="K509" s="102">
        <v>-0.27858247632444666</v>
      </c>
    </row>
    <row r="510" spans="1:11" x14ac:dyDescent="0.3">
      <c r="A510" s="45">
        <v>43</v>
      </c>
      <c r="B510" s="19">
        <v>6.7</v>
      </c>
      <c r="C510" s="20">
        <v>35</v>
      </c>
      <c r="D510" s="21">
        <v>5.2</v>
      </c>
      <c r="E510" s="21">
        <v>11.7</v>
      </c>
      <c r="F510" s="22">
        <v>9.2650000000000006</v>
      </c>
      <c r="H510" s="93" t="s">
        <v>308</v>
      </c>
      <c r="I510" s="100">
        <v>9.4020762237529567</v>
      </c>
      <c r="J510" s="94" t="s">
        <v>310</v>
      </c>
      <c r="K510" s="102">
        <v>-0.13707622375295614</v>
      </c>
    </row>
    <row r="511" spans="1:11" x14ac:dyDescent="0.3">
      <c r="A511" s="45">
        <v>43</v>
      </c>
      <c r="B511" s="19">
        <v>6.7</v>
      </c>
      <c r="C511" s="20">
        <v>35</v>
      </c>
      <c r="D511" s="21">
        <v>5.2</v>
      </c>
      <c r="E511" s="21">
        <v>3.6</v>
      </c>
      <c r="F511" s="22">
        <v>4.72</v>
      </c>
      <c r="H511" s="93" t="s">
        <v>308</v>
      </c>
      <c r="I511" s="100">
        <v>4.873850170207227</v>
      </c>
      <c r="J511" s="94" t="s">
        <v>310</v>
      </c>
      <c r="K511" s="102">
        <v>-0.15385017020722724</v>
      </c>
    </row>
    <row r="512" spans="1:11" x14ac:dyDescent="0.3">
      <c r="A512" s="45">
        <v>43</v>
      </c>
      <c r="B512" s="19">
        <v>6.7</v>
      </c>
      <c r="C512" s="20">
        <v>35</v>
      </c>
      <c r="D512" s="21">
        <v>5.2</v>
      </c>
      <c r="E512" s="21">
        <v>4.3</v>
      </c>
      <c r="F512" s="22">
        <v>5.3599999999999994</v>
      </c>
      <c r="H512" s="93" t="s">
        <v>308</v>
      </c>
      <c r="I512" s="100">
        <v>5.267472382066237</v>
      </c>
      <c r="J512" s="94" t="s">
        <v>310</v>
      </c>
      <c r="K512" s="102">
        <v>9.2527617933762407E-2</v>
      </c>
    </row>
    <row r="513" spans="1:11" x14ac:dyDescent="0.3">
      <c r="A513" s="45">
        <v>43</v>
      </c>
      <c r="B513" s="19">
        <v>6.7</v>
      </c>
      <c r="C513" s="20">
        <v>35</v>
      </c>
      <c r="D513" s="21">
        <v>5.2</v>
      </c>
      <c r="E513" s="21">
        <v>1.7</v>
      </c>
      <c r="F513" s="22">
        <v>4.26</v>
      </c>
      <c r="H513" s="93" t="s">
        <v>307</v>
      </c>
      <c r="I513" s="98"/>
      <c r="J513" s="94"/>
      <c r="K513" s="102"/>
    </row>
    <row r="514" spans="1:11" x14ac:dyDescent="0.3">
      <c r="A514" s="45">
        <v>43</v>
      </c>
      <c r="B514" s="19">
        <v>6.7</v>
      </c>
      <c r="C514" s="20">
        <v>35</v>
      </c>
      <c r="D514" s="21">
        <v>5.2</v>
      </c>
      <c r="E514" s="21">
        <v>2.8</v>
      </c>
      <c r="F514" s="22">
        <v>4.43</v>
      </c>
      <c r="H514" s="93" t="s">
        <v>307</v>
      </c>
      <c r="I514" s="98"/>
      <c r="J514" s="94"/>
      <c r="K514" s="102"/>
    </row>
    <row r="515" spans="1:11" x14ac:dyDescent="0.3">
      <c r="A515" s="45">
        <v>43</v>
      </c>
      <c r="B515" s="19">
        <v>6.7</v>
      </c>
      <c r="C515" s="20">
        <v>35</v>
      </c>
      <c r="D515" s="21">
        <v>5.2</v>
      </c>
      <c r="E515" s="21">
        <v>8.6999999999999993</v>
      </c>
      <c r="F515" s="22">
        <v>8.31</v>
      </c>
      <c r="H515" s="93" t="s">
        <v>308</v>
      </c>
      <c r="I515" s="100">
        <v>8.59231993307524</v>
      </c>
      <c r="J515" s="94" t="s">
        <v>310</v>
      </c>
      <c r="K515" s="102">
        <v>-0.2823199330752395</v>
      </c>
    </row>
    <row r="516" spans="1:11" x14ac:dyDescent="0.3">
      <c r="A516" s="45">
        <v>43</v>
      </c>
      <c r="B516" s="19">
        <v>6.7</v>
      </c>
      <c r="C516" s="20">
        <v>35</v>
      </c>
      <c r="D516" s="21">
        <v>5.2</v>
      </c>
      <c r="E516" s="21">
        <v>0.3</v>
      </c>
      <c r="F516" s="22">
        <v>4.1449999999999996</v>
      </c>
      <c r="H516" s="93" t="s">
        <v>307</v>
      </c>
      <c r="I516" s="98"/>
      <c r="J516" s="94"/>
      <c r="K516" s="102"/>
    </row>
    <row r="517" spans="1:11" x14ac:dyDescent="0.3">
      <c r="A517" s="45">
        <v>43</v>
      </c>
      <c r="B517" s="19">
        <v>6.7</v>
      </c>
      <c r="C517" s="20">
        <v>35</v>
      </c>
      <c r="D517" s="21">
        <v>5.2</v>
      </c>
      <c r="E517" s="21">
        <v>0.8</v>
      </c>
      <c r="F517" s="22">
        <v>4.2249999999999996</v>
      </c>
      <c r="H517" s="93" t="s">
        <v>307</v>
      </c>
      <c r="I517" s="98"/>
      <c r="J517" s="94"/>
      <c r="K517" s="102"/>
    </row>
    <row r="518" spans="1:11" x14ac:dyDescent="0.3">
      <c r="A518" s="45">
        <v>43</v>
      </c>
      <c r="B518" s="19">
        <v>6.7</v>
      </c>
      <c r="C518" s="20">
        <v>35</v>
      </c>
      <c r="D518" s="21">
        <v>5.2</v>
      </c>
      <c r="E518" s="21">
        <v>5.8</v>
      </c>
      <c r="F518" s="22">
        <v>6.3250000000000002</v>
      </c>
      <c r="H518" s="93" t="s">
        <v>307</v>
      </c>
      <c r="I518" s="98"/>
      <c r="J518" s="94"/>
      <c r="K518" s="102"/>
    </row>
    <row r="519" spans="1:11" x14ac:dyDescent="0.3">
      <c r="A519" s="45">
        <v>43</v>
      </c>
      <c r="B519" s="19">
        <v>6.7</v>
      </c>
      <c r="C519" s="20">
        <v>35</v>
      </c>
      <c r="D519" s="21">
        <v>5.2</v>
      </c>
      <c r="E519" s="21">
        <v>7.3</v>
      </c>
      <c r="F519" s="22">
        <v>7.3599999999999994</v>
      </c>
      <c r="H519" s="93" t="s">
        <v>308</v>
      </c>
      <c r="I519" s="100">
        <v>7.7088056277381956</v>
      </c>
      <c r="J519" s="94" t="s">
        <v>310</v>
      </c>
      <c r="K519" s="102">
        <v>-0.34880562773819612</v>
      </c>
    </row>
    <row r="520" spans="1:11" x14ac:dyDescent="0.3">
      <c r="A520" s="45">
        <v>43</v>
      </c>
      <c r="B520" s="19">
        <v>6.7</v>
      </c>
      <c r="C520" s="20">
        <v>35</v>
      </c>
      <c r="D520" s="21">
        <v>5.2</v>
      </c>
      <c r="E520" s="21">
        <v>14.7</v>
      </c>
      <c r="F520" s="22">
        <v>9.1750000000000007</v>
      </c>
      <c r="H520" s="93" t="s">
        <v>307</v>
      </c>
      <c r="I520" s="98"/>
      <c r="J520" s="94"/>
      <c r="K520" s="102"/>
    </row>
    <row r="521" spans="1:11" x14ac:dyDescent="0.3">
      <c r="A521" s="45">
        <v>43</v>
      </c>
      <c r="B521" s="19">
        <v>6.7</v>
      </c>
      <c r="C521" s="20">
        <v>35</v>
      </c>
      <c r="D521" s="21">
        <v>5.2</v>
      </c>
      <c r="E521" s="21">
        <v>23.5</v>
      </c>
      <c r="F521" s="22">
        <v>9.32</v>
      </c>
      <c r="H521" s="93" t="s">
        <v>307</v>
      </c>
      <c r="I521" s="98"/>
      <c r="J521" s="94"/>
      <c r="K521" s="102"/>
    </row>
    <row r="522" spans="1:11" x14ac:dyDescent="0.3">
      <c r="A522" s="45">
        <v>43</v>
      </c>
      <c r="B522" s="19">
        <v>6.7</v>
      </c>
      <c r="C522" s="20">
        <v>35</v>
      </c>
      <c r="D522" s="21">
        <v>5.2</v>
      </c>
      <c r="E522" s="21">
        <v>29.4</v>
      </c>
      <c r="F522" s="22">
        <v>9.6</v>
      </c>
      <c r="H522" s="93" t="s">
        <v>308</v>
      </c>
      <c r="I522" s="100">
        <v>10.018785122134146</v>
      </c>
      <c r="J522" s="94" t="s">
        <v>310</v>
      </c>
      <c r="K522" s="102">
        <v>-0.41878512213414609</v>
      </c>
    </row>
    <row r="523" spans="1:11" x14ac:dyDescent="0.3">
      <c r="A523" s="45">
        <v>43</v>
      </c>
      <c r="B523" s="19">
        <v>6.7</v>
      </c>
      <c r="C523" s="20">
        <v>35</v>
      </c>
      <c r="D523" s="21">
        <v>5.2</v>
      </c>
      <c r="E523" s="21">
        <v>17.600000000000001</v>
      </c>
      <c r="F523" s="22">
        <v>9.07</v>
      </c>
      <c r="H523" s="93" t="s">
        <v>307</v>
      </c>
      <c r="I523" s="98"/>
      <c r="J523" s="94"/>
      <c r="K523" s="102"/>
    </row>
    <row r="524" spans="1:11" x14ac:dyDescent="0.3">
      <c r="A524" s="45">
        <v>44</v>
      </c>
      <c r="B524" s="19">
        <v>6.7</v>
      </c>
      <c r="C524" s="20">
        <v>35</v>
      </c>
      <c r="D524" s="21">
        <v>6.3</v>
      </c>
      <c r="E524" s="21">
        <v>0.2</v>
      </c>
      <c r="F524" s="22">
        <v>4.2699999999999996</v>
      </c>
      <c r="H524" s="93" t="s">
        <v>307</v>
      </c>
      <c r="I524" s="98"/>
      <c r="J524" s="94"/>
      <c r="K524" s="102"/>
    </row>
    <row r="525" spans="1:11" x14ac:dyDescent="0.3">
      <c r="A525" s="45">
        <v>44</v>
      </c>
      <c r="B525" s="19">
        <v>6.7</v>
      </c>
      <c r="C525" s="20">
        <v>35</v>
      </c>
      <c r="D525" s="21">
        <v>6.3</v>
      </c>
      <c r="E525" s="21">
        <v>0.7</v>
      </c>
      <c r="F525" s="22">
        <v>4.4000000000000004</v>
      </c>
      <c r="H525" s="93" t="s">
        <v>307</v>
      </c>
      <c r="I525" s="98"/>
      <c r="J525" s="94"/>
      <c r="K525" s="102"/>
    </row>
    <row r="526" spans="1:11" x14ac:dyDescent="0.3">
      <c r="A526" s="45">
        <v>44</v>
      </c>
      <c r="B526" s="19">
        <v>6.7</v>
      </c>
      <c r="C526" s="20">
        <v>35</v>
      </c>
      <c r="D526" s="21">
        <v>6.3</v>
      </c>
      <c r="E526" s="21">
        <v>4.4000000000000004</v>
      </c>
      <c r="F526" s="22">
        <v>6.1899999999999995</v>
      </c>
      <c r="H526" s="93" t="s">
        <v>307</v>
      </c>
      <c r="I526" s="98"/>
      <c r="J526" s="94"/>
      <c r="K526" s="102"/>
    </row>
    <row r="527" spans="1:11" x14ac:dyDescent="0.3">
      <c r="A527" s="45">
        <v>44</v>
      </c>
      <c r="B527" s="19">
        <v>6.7</v>
      </c>
      <c r="C527" s="20">
        <v>35</v>
      </c>
      <c r="D527" s="21">
        <v>6.3</v>
      </c>
      <c r="E527" s="21">
        <v>5.4</v>
      </c>
      <c r="F527" s="22">
        <v>6.8599999999999994</v>
      </c>
      <c r="H527" s="93" t="s">
        <v>308</v>
      </c>
      <c r="I527" s="100">
        <v>6.722908773877732</v>
      </c>
      <c r="J527" s="94" t="s">
        <v>310</v>
      </c>
      <c r="K527" s="102">
        <v>0.13709122612226743</v>
      </c>
    </row>
    <row r="528" spans="1:11" x14ac:dyDescent="0.3">
      <c r="A528" s="45">
        <v>44</v>
      </c>
      <c r="B528" s="19">
        <v>6.7</v>
      </c>
      <c r="C528" s="20">
        <v>35</v>
      </c>
      <c r="D528" s="21">
        <v>6.3</v>
      </c>
      <c r="E528" s="21">
        <v>1.5</v>
      </c>
      <c r="F528" s="22">
        <v>4.26</v>
      </c>
      <c r="H528" s="93" t="s">
        <v>308</v>
      </c>
      <c r="I528" s="100">
        <v>4.379240512342319</v>
      </c>
      <c r="J528" s="94" t="s">
        <v>310</v>
      </c>
      <c r="K528" s="102">
        <v>-0.11924051234231925</v>
      </c>
    </row>
    <row r="529" spans="1:11" x14ac:dyDescent="0.3">
      <c r="A529" s="45">
        <v>44</v>
      </c>
      <c r="B529" s="19">
        <v>6.7</v>
      </c>
      <c r="C529" s="20">
        <v>35</v>
      </c>
      <c r="D529" s="21">
        <v>6.3</v>
      </c>
      <c r="E529" s="21">
        <v>2.4</v>
      </c>
      <c r="F529" s="22">
        <v>4.6099999999999994</v>
      </c>
      <c r="H529" s="93" t="s">
        <v>307</v>
      </c>
      <c r="I529" s="98"/>
      <c r="J529" s="94"/>
      <c r="K529" s="102"/>
    </row>
    <row r="530" spans="1:11" x14ac:dyDescent="0.3">
      <c r="A530" s="45">
        <v>44</v>
      </c>
      <c r="B530" s="19">
        <v>6.7</v>
      </c>
      <c r="C530" s="20">
        <v>35</v>
      </c>
      <c r="D530" s="21">
        <v>6.3</v>
      </c>
      <c r="E530" s="21">
        <v>6.4</v>
      </c>
      <c r="F530" s="22">
        <v>8.754999999999999</v>
      </c>
      <c r="H530" s="93" t="s">
        <v>308</v>
      </c>
      <c r="I530" s="100">
        <v>7.5901964143124578</v>
      </c>
      <c r="J530" s="94" t="s">
        <v>310</v>
      </c>
      <c r="K530" s="102">
        <v>1.1648035856875412</v>
      </c>
    </row>
    <row r="531" spans="1:11" x14ac:dyDescent="0.3">
      <c r="A531" s="45">
        <v>44</v>
      </c>
      <c r="B531" s="19">
        <v>6.7</v>
      </c>
      <c r="C531" s="20">
        <v>35</v>
      </c>
      <c r="D531" s="21">
        <v>6.3</v>
      </c>
      <c r="E531" s="21">
        <v>7.4</v>
      </c>
      <c r="F531" s="22">
        <v>8.4600000000000009</v>
      </c>
      <c r="H531" s="93" t="s">
        <v>307</v>
      </c>
      <c r="I531" s="98"/>
      <c r="J531" s="94"/>
      <c r="K531" s="102"/>
    </row>
    <row r="532" spans="1:11" x14ac:dyDescent="0.3">
      <c r="A532" s="45">
        <v>44</v>
      </c>
      <c r="B532" s="19">
        <v>6.7</v>
      </c>
      <c r="C532" s="20">
        <v>35</v>
      </c>
      <c r="D532" s="21">
        <v>6.3</v>
      </c>
      <c r="E532" s="21">
        <v>8.3000000000000007</v>
      </c>
      <c r="F532" s="22">
        <v>9.23</v>
      </c>
      <c r="H532" s="93" t="s">
        <v>307</v>
      </c>
      <c r="I532" s="98"/>
      <c r="J532" s="94"/>
      <c r="K532" s="102"/>
    </row>
    <row r="533" spans="1:11" x14ac:dyDescent="0.3">
      <c r="A533" s="45">
        <v>44</v>
      </c>
      <c r="B533" s="19">
        <v>6.7</v>
      </c>
      <c r="C533" s="20">
        <v>35</v>
      </c>
      <c r="D533" s="21">
        <v>6.3</v>
      </c>
      <c r="E533" s="21">
        <v>10.3</v>
      </c>
      <c r="F533" s="22">
        <v>9.43</v>
      </c>
      <c r="H533" s="93" t="s">
        <v>308</v>
      </c>
      <c r="I533" s="100">
        <v>9.3229407750092985</v>
      </c>
      <c r="J533" s="94" t="s">
        <v>310</v>
      </c>
      <c r="K533" s="102">
        <v>0.1070592249907012</v>
      </c>
    </row>
    <row r="534" spans="1:11" x14ac:dyDescent="0.3">
      <c r="A534" s="45">
        <v>44</v>
      </c>
      <c r="B534" s="19">
        <v>6.7</v>
      </c>
      <c r="C534" s="20">
        <v>35</v>
      </c>
      <c r="D534" s="21">
        <v>6.3</v>
      </c>
      <c r="E534" s="21">
        <v>2.9</v>
      </c>
      <c r="F534" s="22">
        <v>4.93</v>
      </c>
      <c r="H534" s="93" t="s">
        <v>308</v>
      </c>
      <c r="I534" s="100">
        <v>4.8703026625788599</v>
      </c>
      <c r="J534" s="94" t="s">
        <v>310</v>
      </c>
      <c r="K534" s="102">
        <v>5.9697337421139807E-2</v>
      </c>
    </row>
    <row r="535" spans="1:11" x14ac:dyDescent="0.3">
      <c r="A535" s="45">
        <v>44</v>
      </c>
      <c r="B535" s="19">
        <v>6.7</v>
      </c>
      <c r="C535" s="20">
        <v>35</v>
      </c>
      <c r="D535" s="21">
        <v>6.3</v>
      </c>
      <c r="E535" s="21">
        <v>3.4</v>
      </c>
      <c r="F535" s="22">
        <v>5.37</v>
      </c>
      <c r="H535" s="93" t="s">
        <v>307</v>
      </c>
      <c r="I535" s="98"/>
      <c r="J535" s="94"/>
      <c r="K535" s="102"/>
    </row>
    <row r="536" spans="1:11" x14ac:dyDescent="0.3">
      <c r="A536" s="45">
        <v>44</v>
      </c>
      <c r="B536" s="19">
        <v>6.7</v>
      </c>
      <c r="C536" s="20">
        <v>35</v>
      </c>
      <c r="D536" s="21">
        <v>6.3</v>
      </c>
      <c r="E536" s="21">
        <v>12.3</v>
      </c>
      <c r="F536" s="22">
        <v>9.56</v>
      </c>
      <c r="H536" s="93" t="s">
        <v>307</v>
      </c>
      <c r="I536" s="98"/>
      <c r="J536" s="94"/>
      <c r="K536" s="102"/>
    </row>
    <row r="537" spans="1:11" x14ac:dyDescent="0.3">
      <c r="A537" s="45">
        <v>44</v>
      </c>
      <c r="B537" s="19">
        <v>6.7</v>
      </c>
      <c r="C537" s="20">
        <v>35</v>
      </c>
      <c r="D537" s="21">
        <v>6.3</v>
      </c>
      <c r="E537" s="21">
        <v>25.5</v>
      </c>
      <c r="F537" s="22">
        <v>10.199999999999999</v>
      </c>
      <c r="H537" s="93" t="s">
        <v>307</v>
      </c>
      <c r="I537" s="98"/>
      <c r="J537" s="94"/>
      <c r="K537" s="102"/>
    </row>
    <row r="538" spans="1:11" x14ac:dyDescent="0.3">
      <c r="A538" s="45">
        <v>44</v>
      </c>
      <c r="B538" s="19">
        <v>6.7</v>
      </c>
      <c r="C538" s="20">
        <v>35</v>
      </c>
      <c r="D538" s="21">
        <v>6.3</v>
      </c>
      <c r="E538" s="21">
        <v>16.399999999999999</v>
      </c>
      <c r="F538" s="22">
        <v>9.41</v>
      </c>
      <c r="H538" s="93" t="s">
        <v>307</v>
      </c>
      <c r="I538" s="98"/>
      <c r="J538" s="94"/>
      <c r="K538" s="102"/>
    </row>
    <row r="539" spans="1:11" x14ac:dyDescent="0.3">
      <c r="A539" s="45">
        <v>45</v>
      </c>
      <c r="B539" s="19">
        <v>6.7</v>
      </c>
      <c r="C539" s="20">
        <v>35</v>
      </c>
      <c r="D539" s="21">
        <v>7.4</v>
      </c>
      <c r="E539" s="21">
        <v>6.5</v>
      </c>
      <c r="F539" s="22">
        <v>8.11</v>
      </c>
      <c r="H539" s="93" t="s">
        <v>307</v>
      </c>
      <c r="I539" s="98"/>
      <c r="J539" s="94"/>
      <c r="K539" s="102"/>
    </row>
    <row r="540" spans="1:11" x14ac:dyDescent="0.3">
      <c r="A540" s="45">
        <v>45</v>
      </c>
      <c r="B540" s="19">
        <v>6.7</v>
      </c>
      <c r="C540" s="20">
        <v>35</v>
      </c>
      <c r="D540" s="21">
        <v>7.4</v>
      </c>
      <c r="E540" s="21">
        <v>5.3</v>
      </c>
      <c r="F540" s="22">
        <v>7.02</v>
      </c>
      <c r="H540" s="93" t="s">
        <v>308</v>
      </c>
      <c r="I540" s="100">
        <v>7.2652706111240004</v>
      </c>
      <c r="J540" s="94" t="s">
        <v>310</v>
      </c>
      <c r="K540" s="102">
        <v>-0.24527061112400084</v>
      </c>
    </row>
    <row r="541" spans="1:11" x14ac:dyDescent="0.3">
      <c r="A541" s="45">
        <v>45</v>
      </c>
      <c r="B541" s="19">
        <v>6.7</v>
      </c>
      <c r="C541" s="20">
        <v>35</v>
      </c>
      <c r="D541" s="21">
        <v>7.4</v>
      </c>
      <c r="E541" s="21">
        <v>0.3</v>
      </c>
      <c r="F541" s="22">
        <v>4.3650000000000002</v>
      </c>
      <c r="H541" s="93" t="s">
        <v>307</v>
      </c>
      <c r="I541" s="98"/>
      <c r="J541" s="94"/>
      <c r="K541" s="102"/>
    </row>
    <row r="542" spans="1:11" x14ac:dyDescent="0.3">
      <c r="A542" s="45">
        <v>45</v>
      </c>
      <c r="B542" s="19">
        <v>6.7</v>
      </c>
      <c r="C542" s="20">
        <v>35</v>
      </c>
      <c r="D542" s="21">
        <v>7.4</v>
      </c>
      <c r="E542" s="21">
        <v>0.9</v>
      </c>
      <c r="F542" s="22">
        <v>4.2650000000000006</v>
      </c>
      <c r="H542" s="93" t="s">
        <v>307</v>
      </c>
      <c r="I542" s="98"/>
      <c r="J542" s="94"/>
      <c r="K542" s="102"/>
    </row>
    <row r="543" spans="1:11" x14ac:dyDescent="0.3">
      <c r="A543" s="45">
        <v>45</v>
      </c>
      <c r="B543" s="19">
        <v>6.7</v>
      </c>
      <c r="C543" s="20">
        <v>35</v>
      </c>
      <c r="D543" s="21">
        <v>7.4</v>
      </c>
      <c r="E543" s="21">
        <v>7.7</v>
      </c>
      <c r="F543" s="22">
        <v>9.02</v>
      </c>
      <c r="H543" s="93" t="s">
        <v>307</v>
      </c>
      <c r="I543" s="98"/>
      <c r="J543" s="94"/>
      <c r="K543" s="102"/>
    </row>
    <row r="544" spans="1:11" x14ac:dyDescent="0.3">
      <c r="A544" s="45">
        <v>45</v>
      </c>
      <c r="B544" s="19">
        <v>6.7</v>
      </c>
      <c r="C544" s="20">
        <v>35</v>
      </c>
      <c r="D544" s="21">
        <v>7.4</v>
      </c>
      <c r="E544" s="21">
        <v>8.8000000000000007</v>
      </c>
      <c r="F544" s="22">
        <v>9.49</v>
      </c>
      <c r="H544" s="93" t="s">
        <v>307</v>
      </c>
      <c r="I544" s="98"/>
      <c r="J544" s="94"/>
      <c r="K544" s="102"/>
    </row>
    <row r="545" spans="1:11" x14ac:dyDescent="0.3">
      <c r="A545" s="45">
        <v>45</v>
      </c>
      <c r="B545" s="19">
        <v>6.7</v>
      </c>
      <c r="C545" s="20">
        <v>35</v>
      </c>
      <c r="D545" s="21">
        <v>7.4</v>
      </c>
      <c r="E545" s="21">
        <v>3</v>
      </c>
      <c r="F545" s="22">
        <v>5.14</v>
      </c>
      <c r="H545" s="93" t="s">
        <v>307</v>
      </c>
      <c r="I545" s="98"/>
      <c r="J545" s="94"/>
      <c r="K545" s="102"/>
    </row>
    <row r="546" spans="1:11" x14ac:dyDescent="0.3">
      <c r="A546" s="45">
        <v>45</v>
      </c>
      <c r="B546" s="19">
        <v>6.7</v>
      </c>
      <c r="C546" s="20">
        <v>35</v>
      </c>
      <c r="D546" s="21">
        <v>7.4</v>
      </c>
      <c r="E546" s="21">
        <v>1.8</v>
      </c>
      <c r="F546" s="22">
        <v>4.3599999999999994</v>
      </c>
      <c r="H546" s="93" t="s">
        <v>308</v>
      </c>
      <c r="I546" s="100">
        <v>4.6819484537913549</v>
      </c>
      <c r="J546" s="94" t="s">
        <v>310</v>
      </c>
      <c r="K546" s="102">
        <v>-0.3219484537913555</v>
      </c>
    </row>
    <row r="547" spans="1:11" x14ac:dyDescent="0.3">
      <c r="A547" s="45">
        <v>45</v>
      </c>
      <c r="B547" s="19">
        <v>6.7</v>
      </c>
      <c r="C547" s="20">
        <v>35</v>
      </c>
      <c r="D547" s="21">
        <v>7.4</v>
      </c>
      <c r="E547" s="21">
        <v>3.6</v>
      </c>
      <c r="F547" s="22">
        <v>5.59</v>
      </c>
      <c r="H547" s="93" t="s">
        <v>307</v>
      </c>
      <c r="I547" s="98"/>
      <c r="J547" s="94"/>
      <c r="K547" s="102"/>
    </row>
    <row r="548" spans="1:11" x14ac:dyDescent="0.3">
      <c r="A548" s="45">
        <v>45</v>
      </c>
      <c r="B548" s="19">
        <v>6.7</v>
      </c>
      <c r="C548" s="20">
        <v>35</v>
      </c>
      <c r="D548" s="21">
        <v>7.4</v>
      </c>
      <c r="E548" s="21">
        <v>4.2</v>
      </c>
      <c r="F548" s="22">
        <v>6.17</v>
      </c>
      <c r="H548" s="93" t="s">
        <v>308</v>
      </c>
      <c r="I548" s="100">
        <v>6.273652831041133</v>
      </c>
      <c r="J548" s="94" t="s">
        <v>310</v>
      </c>
      <c r="K548" s="102">
        <v>-0.1036528310411331</v>
      </c>
    </row>
    <row r="549" spans="1:11" x14ac:dyDescent="0.3">
      <c r="A549" s="45">
        <v>45</v>
      </c>
      <c r="B549" s="19">
        <v>6.7</v>
      </c>
      <c r="C549" s="20">
        <v>35</v>
      </c>
      <c r="D549" s="21">
        <v>7.4</v>
      </c>
      <c r="E549" s="21">
        <v>12.3</v>
      </c>
      <c r="F549" s="22">
        <v>9.85</v>
      </c>
      <c r="H549" s="93" t="s">
        <v>307</v>
      </c>
      <c r="I549" s="98"/>
      <c r="J549" s="94"/>
      <c r="K549" s="102"/>
    </row>
    <row r="550" spans="1:11" x14ac:dyDescent="0.3">
      <c r="A550" s="45">
        <v>45</v>
      </c>
      <c r="B550" s="19">
        <v>6.7</v>
      </c>
      <c r="C550" s="20">
        <v>35</v>
      </c>
      <c r="D550" s="21">
        <v>7.4</v>
      </c>
      <c r="E550" s="21">
        <v>24.4</v>
      </c>
      <c r="F550" s="22">
        <v>10.14</v>
      </c>
      <c r="H550" s="93" t="s">
        <v>307</v>
      </c>
      <c r="I550" s="98"/>
      <c r="J550" s="94"/>
      <c r="K550" s="102"/>
    </row>
    <row r="551" spans="1:11" x14ac:dyDescent="0.3">
      <c r="A551" s="45">
        <v>45</v>
      </c>
      <c r="B551" s="19">
        <v>6.7</v>
      </c>
      <c r="C551" s="20">
        <v>35</v>
      </c>
      <c r="D551" s="21">
        <v>7.4</v>
      </c>
      <c r="E551" s="21">
        <v>14.7</v>
      </c>
      <c r="F551" s="22">
        <v>9.86</v>
      </c>
      <c r="H551" s="93" t="s">
        <v>307</v>
      </c>
      <c r="I551" s="98"/>
      <c r="J551" s="94"/>
      <c r="K551" s="102"/>
    </row>
    <row r="552" spans="1:11" x14ac:dyDescent="0.3">
      <c r="A552" s="45">
        <v>45</v>
      </c>
      <c r="B552" s="19">
        <v>6.7</v>
      </c>
      <c r="C552" s="20">
        <v>35</v>
      </c>
      <c r="D552" s="21">
        <v>7.4</v>
      </c>
      <c r="E552" s="21">
        <v>19.5</v>
      </c>
      <c r="F552" s="22">
        <v>9.99</v>
      </c>
      <c r="H552" s="93" t="s">
        <v>307</v>
      </c>
      <c r="I552" s="98"/>
      <c r="J552" s="94"/>
      <c r="K552" s="102"/>
    </row>
    <row r="553" spans="1:11" x14ac:dyDescent="0.3">
      <c r="A553" s="45">
        <v>46</v>
      </c>
      <c r="B553" s="19">
        <v>7.8</v>
      </c>
      <c r="C553" s="20">
        <v>15</v>
      </c>
      <c r="D553" s="21">
        <v>5.2</v>
      </c>
      <c r="E553" s="21">
        <v>11.4</v>
      </c>
      <c r="F553" s="22">
        <v>4.1500000000000004</v>
      </c>
      <c r="H553" s="93" t="s">
        <v>307</v>
      </c>
      <c r="I553" s="98"/>
      <c r="J553" s="94"/>
      <c r="K553" s="102"/>
    </row>
    <row r="554" spans="1:11" x14ac:dyDescent="0.3">
      <c r="A554" s="45">
        <v>46</v>
      </c>
      <c r="B554" s="19">
        <v>7.8</v>
      </c>
      <c r="C554" s="20">
        <v>15</v>
      </c>
      <c r="D554" s="21">
        <v>5.2</v>
      </c>
      <c r="E554" s="21">
        <v>5.7</v>
      </c>
      <c r="F554" s="22">
        <v>4.07</v>
      </c>
      <c r="H554" s="93" t="s">
        <v>307</v>
      </c>
      <c r="I554" s="98"/>
      <c r="J554" s="94"/>
      <c r="K554" s="102"/>
    </row>
    <row r="555" spans="1:11" x14ac:dyDescent="0.3">
      <c r="A555" s="45">
        <v>46</v>
      </c>
      <c r="B555" s="19">
        <v>7.8</v>
      </c>
      <c r="C555" s="20">
        <v>15</v>
      </c>
      <c r="D555" s="21">
        <v>5.2</v>
      </c>
      <c r="E555" s="21">
        <v>1.9</v>
      </c>
      <c r="F555" s="22">
        <v>4.1399999999999997</v>
      </c>
      <c r="H555" s="93" t="s">
        <v>308</v>
      </c>
      <c r="I555" s="100">
        <v>4.1406725205833705</v>
      </c>
      <c r="J555" s="94" t="s">
        <v>310</v>
      </c>
      <c r="K555" s="102">
        <v>-6.725205833708614E-4</v>
      </c>
    </row>
    <row r="556" spans="1:11" x14ac:dyDescent="0.3">
      <c r="A556" s="45">
        <v>46</v>
      </c>
      <c r="B556" s="19">
        <v>7.8</v>
      </c>
      <c r="C556" s="20">
        <v>15</v>
      </c>
      <c r="D556" s="21">
        <v>5.2</v>
      </c>
      <c r="E556" s="21">
        <v>26.3</v>
      </c>
      <c r="F556" s="22">
        <v>5.49</v>
      </c>
      <c r="H556" s="93" t="s">
        <v>307</v>
      </c>
      <c r="I556" s="98"/>
      <c r="J556" s="94"/>
      <c r="K556" s="102"/>
    </row>
    <row r="557" spans="1:11" x14ac:dyDescent="0.3">
      <c r="A557" s="45">
        <v>46</v>
      </c>
      <c r="B557" s="19">
        <v>7.8</v>
      </c>
      <c r="C557" s="20">
        <v>15</v>
      </c>
      <c r="D557" s="21">
        <v>5.2</v>
      </c>
      <c r="E557" s="21">
        <v>19.100000000000001</v>
      </c>
      <c r="F557" s="22">
        <v>4.42</v>
      </c>
      <c r="H557" s="93" t="s">
        <v>307</v>
      </c>
      <c r="I557" s="98"/>
      <c r="J557" s="94"/>
      <c r="K557" s="102"/>
    </row>
    <row r="558" spans="1:11" x14ac:dyDescent="0.3">
      <c r="A558" s="45">
        <v>46</v>
      </c>
      <c r="B558" s="19">
        <v>7.8</v>
      </c>
      <c r="C558" s="20">
        <v>15</v>
      </c>
      <c r="D558" s="21">
        <v>5.2</v>
      </c>
      <c r="E558" s="21">
        <v>33.6</v>
      </c>
      <c r="F558" s="22">
        <v>6.16</v>
      </c>
      <c r="H558" s="93" t="s">
        <v>307</v>
      </c>
      <c r="I558" s="98"/>
      <c r="J558" s="94"/>
      <c r="K558" s="102"/>
    </row>
    <row r="559" spans="1:11" x14ac:dyDescent="0.3">
      <c r="A559" s="45">
        <v>46</v>
      </c>
      <c r="B559" s="19">
        <v>7.8</v>
      </c>
      <c r="C559" s="20">
        <v>15</v>
      </c>
      <c r="D559" s="21">
        <v>5.2</v>
      </c>
      <c r="E559" s="21">
        <v>48.2</v>
      </c>
      <c r="F559" s="22">
        <v>7.5</v>
      </c>
      <c r="H559" s="93" t="s">
        <v>307</v>
      </c>
      <c r="I559" s="98"/>
      <c r="J559" s="94"/>
      <c r="K559" s="102"/>
    </row>
    <row r="560" spans="1:11" x14ac:dyDescent="0.3">
      <c r="A560" s="45">
        <v>46</v>
      </c>
      <c r="B560" s="19">
        <v>7.8</v>
      </c>
      <c r="C560" s="20">
        <v>15</v>
      </c>
      <c r="D560" s="21">
        <v>5.2</v>
      </c>
      <c r="E560" s="21">
        <v>62.7</v>
      </c>
      <c r="F560" s="22">
        <v>8.5</v>
      </c>
      <c r="H560" s="93" t="s">
        <v>307</v>
      </c>
      <c r="I560" s="98"/>
      <c r="J560" s="94"/>
      <c r="K560" s="102"/>
    </row>
    <row r="561" spans="1:11" x14ac:dyDescent="0.3">
      <c r="A561" s="45">
        <v>46</v>
      </c>
      <c r="B561" s="19">
        <v>7.8</v>
      </c>
      <c r="C561" s="20">
        <v>15</v>
      </c>
      <c r="D561" s="21">
        <v>5.2</v>
      </c>
      <c r="E561" s="21">
        <v>63.1</v>
      </c>
      <c r="F561" s="22">
        <v>9.3699999999999992</v>
      </c>
      <c r="H561" s="93" t="s">
        <v>308</v>
      </c>
      <c r="I561" s="100">
        <v>9.1710290692541374</v>
      </c>
      <c r="J561" s="94" t="s">
        <v>310</v>
      </c>
      <c r="K561" s="102">
        <v>0.19897093074586181</v>
      </c>
    </row>
    <row r="562" spans="1:11" x14ac:dyDescent="0.3">
      <c r="A562" s="45">
        <v>46</v>
      </c>
      <c r="B562" s="19">
        <v>7.8</v>
      </c>
      <c r="C562" s="20">
        <v>15</v>
      </c>
      <c r="D562" s="21">
        <v>5.2</v>
      </c>
      <c r="E562" s="21">
        <v>106.3</v>
      </c>
      <c r="F562" s="22">
        <v>10.55</v>
      </c>
      <c r="H562" s="93" t="s">
        <v>307</v>
      </c>
      <c r="I562" s="98"/>
      <c r="J562" s="94"/>
      <c r="K562" s="102"/>
    </row>
    <row r="563" spans="1:11" x14ac:dyDescent="0.3">
      <c r="A563" s="45">
        <v>46</v>
      </c>
      <c r="B563" s="19">
        <v>7.8</v>
      </c>
      <c r="C563" s="20">
        <v>15</v>
      </c>
      <c r="D563" s="21">
        <v>5.2</v>
      </c>
      <c r="E563" s="21">
        <v>91.8</v>
      </c>
      <c r="F563" s="22">
        <v>9.5</v>
      </c>
      <c r="H563" s="93" t="s">
        <v>307</v>
      </c>
      <c r="I563" s="98"/>
      <c r="J563" s="94"/>
      <c r="K563" s="102"/>
    </row>
    <row r="564" spans="1:11" x14ac:dyDescent="0.3">
      <c r="A564" s="45">
        <v>46</v>
      </c>
      <c r="B564" s="19">
        <v>7.8</v>
      </c>
      <c r="C564" s="20">
        <v>15</v>
      </c>
      <c r="D564" s="21">
        <v>5.2</v>
      </c>
      <c r="E564" s="21">
        <v>86.2</v>
      </c>
      <c r="F564" s="22">
        <v>10.3</v>
      </c>
      <c r="H564" s="93" t="s">
        <v>307</v>
      </c>
      <c r="I564" s="98"/>
      <c r="J564" s="94"/>
      <c r="K564" s="102"/>
    </row>
    <row r="565" spans="1:11" x14ac:dyDescent="0.3">
      <c r="A565" s="45">
        <v>46</v>
      </c>
      <c r="B565" s="19">
        <v>7.8</v>
      </c>
      <c r="C565" s="20">
        <v>15</v>
      </c>
      <c r="D565" s="21">
        <v>5.2</v>
      </c>
      <c r="E565" s="21">
        <v>135.4</v>
      </c>
      <c r="F565" s="22">
        <v>10.105</v>
      </c>
      <c r="H565" s="93" t="s">
        <v>307</v>
      </c>
      <c r="I565" s="98"/>
      <c r="J565" s="94"/>
      <c r="K565" s="102"/>
    </row>
    <row r="566" spans="1:11" x14ac:dyDescent="0.3">
      <c r="A566" s="45" t="s">
        <v>3</v>
      </c>
      <c r="B566" s="19">
        <v>7.8</v>
      </c>
      <c r="C566" s="20">
        <v>15</v>
      </c>
      <c r="D566" s="21">
        <v>5.2</v>
      </c>
      <c r="E566" s="21">
        <v>5.2</v>
      </c>
      <c r="F566" s="22">
        <v>4.25</v>
      </c>
      <c r="H566" s="93" t="s">
        <v>307</v>
      </c>
      <c r="I566" s="98"/>
      <c r="J566" s="94"/>
      <c r="K566" s="102"/>
    </row>
    <row r="567" spans="1:11" x14ac:dyDescent="0.3">
      <c r="A567" s="45" t="s">
        <v>3</v>
      </c>
      <c r="B567" s="19">
        <v>7.8</v>
      </c>
      <c r="C567" s="20">
        <v>15</v>
      </c>
      <c r="D567" s="21">
        <v>5.2</v>
      </c>
      <c r="E567" s="21">
        <v>1.7</v>
      </c>
      <c r="F567" s="22">
        <v>4.13</v>
      </c>
      <c r="H567" s="93" t="s">
        <v>307</v>
      </c>
      <c r="I567" s="98"/>
      <c r="J567" s="94"/>
      <c r="K567" s="102"/>
    </row>
    <row r="568" spans="1:11" x14ac:dyDescent="0.3">
      <c r="A568" s="45" t="s">
        <v>3</v>
      </c>
      <c r="B568" s="19">
        <v>7.8</v>
      </c>
      <c r="C568" s="20">
        <v>15</v>
      </c>
      <c r="D568" s="21">
        <v>5.2</v>
      </c>
      <c r="E568" s="21">
        <v>10.5</v>
      </c>
      <c r="F568" s="22">
        <v>4.1099999999999994</v>
      </c>
      <c r="H568" s="93" t="s">
        <v>308</v>
      </c>
      <c r="I568" s="100">
        <v>4.4300775833916504</v>
      </c>
      <c r="J568" s="94" t="s">
        <v>310</v>
      </c>
      <c r="K568" s="102">
        <v>-0.32007758339165093</v>
      </c>
    </row>
    <row r="569" spans="1:11" x14ac:dyDescent="0.3">
      <c r="A569" s="45" t="s">
        <v>3</v>
      </c>
      <c r="B569" s="19">
        <v>7.8</v>
      </c>
      <c r="C569" s="20">
        <v>15</v>
      </c>
      <c r="D569" s="21">
        <v>5.2</v>
      </c>
      <c r="E569" s="21">
        <v>17.5</v>
      </c>
      <c r="F569" s="22">
        <v>4.54</v>
      </c>
      <c r="H569" s="93" t="s">
        <v>307</v>
      </c>
      <c r="I569" s="98"/>
      <c r="J569" s="94"/>
      <c r="K569" s="102"/>
    </row>
    <row r="570" spans="1:11" x14ac:dyDescent="0.3">
      <c r="A570" s="45" t="s">
        <v>3</v>
      </c>
      <c r="B570" s="19">
        <v>7.8</v>
      </c>
      <c r="C570" s="20">
        <v>15</v>
      </c>
      <c r="D570" s="21">
        <v>5.2</v>
      </c>
      <c r="E570" s="21">
        <v>26.6</v>
      </c>
      <c r="F570" s="22">
        <v>5.1099999999999994</v>
      </c>
      <c r="H570" s="93" t="s">
        <v>308</v>
      </c>
      <c r="I570" s="100">
        <v>5.3124141181582347</v>
      </c>
      <c r="J570" s="94" t="s">
        <v>310</v>
      </c>
      <c r="K570" s="102">
        <v>-0.20241411815823529</v>
      </c>
    </row>
    <row r="571" spans="1:11" x14ac:dyDescent="0.3">
      <c r="A571" s="45" t="s">
        <v>3</v>
      </c>
      <c r="B571" s="19">
        <v>7.8</v>
      </c>
      <c r="C571" s="20">
        <v>15</v>
      </c>
      <c r="D571" s="21">
        <v>5.2</v>
      </c>
      <c r="E571" s="21">
        <v>22</v>
      </c>
      <c r="F571" s="22">
        <v>4.88</v>
      </c>
      <c r="H571" s="93" t="s">
        <v>308</v>
      </c>
      <c r="I571" s="100">
        <v>5.0155059654606564</v>
      </c>
      <c r="J571" s="94" t="s">
        <v>310</v>
      </c>
      <c r="K571" s="102">
        <v>-0.13550596546065652</v>
      </c>
    </row>
    <row r="572" spans="1:11" x14ac:dyDescent="0.3">
      <c r="A572" s="45" t="s">
        <v>3</v>
      </c>
      <c r="B572" s="19">
        <v>7.8</v>
      </c>
      <c r="C572" s="20">
        <v>15</v>
      </c>
      <c r="D572" s="21">
        <v>5.2</v>
      </c>
      <c r="E572" s="21">
        <v>35.700000000000003</v>
      </c>
      <c r="F572" s="22">
        <v>6.15</v>
      </c>
      <c r="H572" s="93" t="s">
        <v>308</v>
      </c>
      <c r="I572" s="100">
        <v>6.0678698801429558</v>
      </c>
      <c r="J572" s="94" t="s">
        <v>310</v>
      </c>
      <c r="K572" s="102">
        <v>8.2130119857044548E-2</v>
      </c>
    </row>
    <row r="573" spans="1:11" x14ac:dyDescent="0.3">
      <c r="A573" s="45" t="s">
        <v>3</v>
      </c>
      <c r="B573" s="19">
        <v>7.8</v>
      </c>
      <c r="C573" s="20">
        <v>15</v>
      </c>
      <c r="D573" s="21">
        <v>5.2</v>
      </c>
      <c r="E573" s="21">
        <v>54</v>
      </c>
      <c r="F573" s="22">
        <v>7.81</v>
      </c>
      <c r="H573" s="93" t="s">
        <v>307</v>
      </c>
      <c r="I573" s="98"/>
      <c r="J573" s="94"/>
      <c r="K573" s="102"/>
    </row>
    <row r="574" spans="1:11" x14ac:dyDescent="0.3">
      <c r="A574" s="45" t="s">
        <v>3</v>
      </c>
      <c r="B574" s="19">
        <v>7.8</v>
      </c>
      <c r="C574" s="20">
        <v>15</v>
      </c>
      <c r="D574" s="21">
        <v>5.2</v>
      </c>
      <c r="E574" s="21">
        <v>44.9</v>
      </c>
      <c r="F574" s="22">
        <v>7.415</v>
      </c>
      <c r="H574" s="93" t="s">
        <v>307</v>
      </c>
      <c r="I574" s="98"/>
      <c r="J574" s="94"/>
      <c r="K574" s="102"/>
    </row>
    <row r="575" spans="1:11" x14ac:dyDescent="0.3">
      <c r="A575" s="45" t="s">
        <v>3</v>
      </c>
      <c r="B575" s="19">
        <v>7.8</v>
      </c>
      <c r="C575" s="20">
        <v>15</v>
      </c>
      <c r="D575" s="21">
        <v>5.2</v>
      </c>
      <c r="E575" s="21">
        <v>85.5</v>
      </c>
      <c r="F575" s="22">
        <v>10.46</v>
      </c>
      <c r="H575" s="93" t="s">
        <v>307</v>
      </c>
      <c r="I575" s="98"/>
      <c r="J575" s="94"/>
      <c r="K575" s="102"/>
    </row>
    <row r="576" spans="1:11" x14ac:dyDescent="0.3">
      <c r="A576" s="45" t="s">
        <v>3</v>
      </c>
      <c r="B576" s="19">
        <v>7.8</v>
      </c>
      <c r="C576" s="20">
        <v>15</v>
      </c>
      <c r="D576" s="21">
        <v>5.2</v>
      </c>
      <c r="E576" s="21">
        <v>63.1</v>
      </c>
      <c r="F576" s="22">
        <v>9.31</v>
      </c>
      <c r="H576" s="93" t="s">
        <v>308</v>
      </c>
      <c r="I576" s="100">
        <v>9.1710290692541374</v>
      </c>
      <c r="J576" s="94" t="s">
        <v>310</v>
      </c>
      <c r="K576" s="102">
        <v>0.13897093074586309</v>
      </c>
    </row>
    <row r="577" spans="1:11" x14ac:dyDescent="0.3">
      <c r="A577" s="45" t="s">
        <v>3</v>
      </c>
      <c r="B577" s="19">
        <v>7.8</v>
      </c>
      <c r="C577" s="20">
        <v>15</v>
      </c>
      <c r="D577" s="21">
        <v>5.2</v>
      </c>
      <c r="E577" s="21">
        <v>72.599999999999994</v>
      </c>
      <c r="F577" s="22">
        <v>9.4749999999999996</v>
      </c>
      <c r="H577" s="93" t="s">
        <v>308</v>
      </c>
      <c r="I577" s="100">
        <v>9.7953688168989927</v>
      </c>
      <c r="J577" s="94" t="s">
        <v>310</v>
      </c>
      <c r="K577" s="102">
        <v>-0.3203688168989931</v>
      </c>
    </row>
    <row r="578" spans="1:11" x14ac:dyDescent="0.3">
      <c r="A578" s="45" t="s">
        <v>3</v>
      </c>
      <c r="B578" s="19">
        <v>7.8</v>
      </c>
      <c r="C578" s="20">
        <v>15</v>
      </c>
      <c r="D578" s="21">
        <v>5.2</v>
      </c>
      <c r="E578" s="21">
        <v>90.5</v>
      </c>
      <c r="F578" s="22">
        <v>10.605</v>
      </c>
      <c r="H578" s="93" t="s">
        <v>307</v>
      </c>
      <c r="I578" s="98"/>
      <c r="J578" s="94"/>
      <c r="K578" s="102"/>
    </row>
    <row r="579" spans="1:11" x14ac:dyDescent="0.3">
      <c r="A579" s="45" t="s">
        <v>3</v>
      </c>
      <c r="B579" s="19">
        <v>7.8</v>
      </c>
      <c r="C579" s="20">
        <v>15</v>
      </c>
      <c r="D579" s="21">
        <v>5.2</v>
      </c>
      <c r="E579" s="21">
        <v>145</v>
      </c>
      <c r="F579" s="22">
        <v>10.34</v>
      </c>
      <c r="H579" s="93" t="s">
        <v>307</v>
      </c>
      <c r="I579" s="98"/>
      <c r="J579" s="94"/>
      <c r="K579" s="102"/>
    </row>
    <row r="580" spans="1:11" x14ac:dyDescent="0.3">
      <c r="A580" s="45" t="s">
        <v>3</v>
      </c>
      <c r="B580" s="19">
        <v>7.8</v>
      </c>
      <c r="C580" s="20">
        <v>15</v>
      </c>
      <c r="D580" s="21">
        <v>5.2</v>
      </c>
      <c r="E580" s="21">
        <v>138.4</v>
      </c>
      <c r="F580" s="22">
        <v>10.44</v>
      </c>
      <c r="H580" s="93" t="s">
        <v>307</v>
      </c>
      <c r="I580" s="98"/>
      <c r="J580" s="94"/>
      <c r="K580" s="102"/>
    </row>
    <row r="581" spans="1:11" x14ac:dyDescent="0.3">
      <c r="A581" s="45" t="s">
        <v>3</v>
      </c>
      <c r="B581" s="19">
        <v>7.8</v>
      </c>
      <c r="C581" s="20">
        <v>15</v>
      </c>
      <c r="D581" s="21">
        <v>5.2</v>
      </c>
      <c r="E581" s="21">
        <v>198</v>
      </c>
      <c r="F581" s="22">
        <v>10.32</v>
      </c>
      <c r="H581" s="93" t="s">
        <v>307</v>
      </c>
      <c r="I581" s="98"/>
      <c r="J581" s="94"/>
      <c r="K581" s="102"/>
    </row>
    <row r="582" spans="1:11" x14ac:dyDescent="0.3">
      <c r="A582" s="45" t="s">
        <v>3</v>
      </c>
      <c r="B582" s="19">
        <v>7.8</v>
      </c>
      <c r="C582" s="20">
        <v>15</v>
      </c>
      <c r="D582" s="21">
        <v>5.2</v>
      </c>
      <c r="E582" s="21">
        <v>181.3</v>
      </c>
      <c r="F582" s="22">
        <v>10.375</v>
      </c>
      <c r="H582" s="93" t="s">
        <v>307</v>
      </c>
      <c r="I582" s="98"/>
      <c r="J582" s="94"/>
      <c r="K582" s="102"/>
    </row>
    <row r="583" spans="1:11" x14ac:dyDescent="0.3">
      <c r="A583" s="45">
        <v>47</v>
      </c>
      <c r="B583" s="19">
        <v>7.8</v>
      </c>
      <c r="C583" s="20">
        <v>15</v>
      </c>
      <c r="D583" s="21">
        <v>6.3</v>
      </c>
      <c r="E583" s="21">
        <v>1.7</v>
      </c>
      <c r="F583" s="22">
        <v>4.2550000000000008</v>
      </c>
      <c r="H583" s="93" t="s">
        <v>307</v>
      </c>
      <c r="I583" s="98"/>
      <c r="J583" s="94"/>
      <c r="K583" s="102"/>
    </row>
    <row r="584" spans="1:11" x14ac:dyDescent="0.3">
      <c r="A584" s="45">
        <v>47</v>
      </c>
      <c r="B584" s="19">
        <v>7.8</v>
      </c>
      <c r="C584" s="20">
        <v>15</v>
      </c>
      <c r="D584" s="21">
        <v>6.3</v>
      </c>
      <c r="E584" s="21">
        <v>5</v>
      </c>
      <c r="F584" s="22">
        <v>4.2249999999999996</v>
      </c>
      <c r="H584" s="93" t="s">
        <v>307</v>
      </c>
      <c r="I584" s="98"/>
      <c r="J584" s="94"/>
      <c r="K584" s="102"/>
    </row>
    <row r="585" spans="1:11" x14ac:dyDescent="0.3">
      <c r="A585" s="45">
        <v>47</v>
      </c>
      <c r="B585" s="19">
        <v>7.8</v>
      </c>
      <c r="C585" s="20">
        <v>15</v>
      </c>
      <c r="D585" s="21">
        <v>6.3</v>
      </c>
      <c r="E585" s="21">
        <v>10.1</v>
      </c>
      <c r="F585" s="22">
        <v>4.2300000000000004</v>
      </c>
      <c r="H585" s="93" t="s">
        <v>307</v>
      </c>
      <c r="I585" s="98"/>
      <c r="J585" s="94"/>
      <c r="K585" s="102"/>
    </row>
    <row r="586" spans="1:11" x14ac:dyDescent="0.3">
      <c r="A586" s="45">
        <v>47</v>
      </c>
      <c r="B586" s="19">
        <v>7.8</v>
      </c>
      <c r="C586" s="20">
        <v>15</v>
      </c>
      <c r="D586" s="21">
        <v>6.3</v>
      </c>
      <c r="E586" s="21">
        <v>16.8</v>
      </c>
      <c r="F586" s="22">
        <v>4.7650000000000006</v>
      </c>
      <c r="H586" s="93" t="s">
        <v>308</v>
      </c>
      <c r="I586" s="100">
        <v>4.8306484119287694</v>
      </c>
      <c r="J586" s="94" t="s">
        <v>310</v>
      </c>
      <c r="K586" s="102">
        <v>-6.5648411928768802E-2</v>
      </c>
    </row>
    <row r="587" spans="1:11" x14ac:dyDescent="0.3">
      <c r="A587" s="45">
        <v>47</v>
      </c>
      <c r="B587" s="19">
        <v>7.8</v>
      </c>
      <c r="C587" s="20">
        <v>15</v>
      </c>
      <c r="D587" s="21">
        <v>6.3</v>
      </c>
      <c r="E587" s="21">
        <v>28.4</v>
      </c>
      <c r="F587" s="22">
        <v>5.8550000000000004</v>
      </c>
      <c r="H587" s="93" t="s">
        <v>308</v>
      </c>
      <c r="I587" s="100">
        <v>5.7693560682438312</v>
      </c>
      <c r="J587" s="94" t="s">
        <v>310</v>
      </c>
      <c r="K587" s="102">
        <v>8.5643931756169245E-2</v>
      </c>
    </row>
    <row r="588" spans="1:11" x14ac:dyDescent="0.3">
      <c r="A588" s="45">
        <v>47</v>
      </c>
      <c r="B588" s="19">
        <v>7.8</v>
      </c>
      <c r="C588" s="20">
        <v>15</v>
      </c>
      <c r="D588" s="21">
        <v>6.3</v>
      </c>
      <c r="E588" s="21">
        <v>22.6</v>
      </c>
      <c r="F588" s="22">
        <v>5.52</v>
      </c>
      <c r="H588" s="93" t="s">
        <v>308</v>
      </c>
      <c r="I588" s="100">
        <v>5.2529975030359495</v>
      </c>
      <c r="J588" s="94" t="s">
        <v>310</v>
      </c>
      <c r="K588" s="102">
        <v>0.2670024969640501</v>
      </c>
    </row>
    <row r="589" spans="1:11" x14ac:dyDescent="0.3">
      <c r="A589" s="45">
        <v>47</v>
      </c>
      <c r="B589" s="19">
        <v>7.8</v>
      </c>
      <c r="C589" s="20">
        <v>15</v>
      </c>
      <c r="D589" s="21">
        <v>6.3</v>
      </c>
      <c r="E589" s="21">
        <v>51.5</v>
      </c>
      <c r="F589" s="22">
        <v>8.5299999999999994</v>
      </c>
      <c r="H589" s="93" t="s">
        <v>307</v>
      </c>
      <c r="I589" s="98"/>
      <c r="J589" s="94"/>
      <c r="K589" s="102"/>
    </row>
    <row r="590" spans="1:11" x14ac:dyDescent="0.3">
      <c r="A590" s="45">
        <v>47</v>
      </c>
      <c r="B590" s="19">
        <v>7.8</v>
      </c>
      <c r="C590" s="20">
        <v>15</v>
      </c>
      <c r="D590" s="21">
        <v>6.3</v>
      </c>
      <c r="E590" s="21">
        <v>39.9</v>
      </c>
      <c r="F590" s="22">
        <v>7.59</v>
      </c>
      <c r="H590" s="93" t="s">
        <v>307</v>
      </c>
      <c r="I590" s="98"/>
      <c r="J590" s="94"/>
      <c r="K590" s="102"/>
    </row>
    <row r="591" spans="1:11" x14ac:dyDescent="0.3">
      <c r="A591" s="45">
        <v>47</v>
      </c>
      <c r="B591" s="19">
        <v>7.8</v>
      </c>
      <c r="C591" s="20">
        <v>15</v>
      </c>
      <c r="D591" s="21">
        <v>6.3</v>
      </c>
      <c r="E591" s="21">
        <v>63.1</v>
      </c>
      <c r="F591" s="22">
        <v>9.3800000000000008</v>
      </c>
      <c r="H591" s="93" t="s">
        <v>307</v>
      </c>
      <c r="I591" s="98"/>
      <c r="J591" s="94"/>
      <c r="K591" s="102"/>
    </row>
    <row r="592" spans="1:11" x14ac:dyDescent="0.3">
      <c r="A592" s="45">
        <v>47</v>
      </c>
      <c r="B592" s="19">
        <v>7.8</v>
      </c>
      <c r="C592" s="20">
        <v>15</v>
      </c>
      <c r="D592" s="21">
        <v>6.3</v>
      </c>
      <c r="E592" s="21">
        <v>74.599999999999994</v>
      </c>
      <c r="F592" s="22">
        <v>9.82</v>
      </c>
      <c r="H592" s="93" t="s">
        <v>307</v>
      </c>
      <c r="I592" s="98"/>
      <c r="J592" s="94"/>
      <c r="K592" s="102"/>
    </row>
    <row r="593" spans="1:11" x14ac:dyDescent="0.3">
      <c r="A593" s="45">
        <v>47</v>
      </c>
      <c r="B593" s="19">
        <v>7.8</v>
      </c>
      <c r="C593" s="20">
        <v>15</v>
      </c>
      <c r="D593" s="21">
        <v>6.3</v>
      </c>
      <c r="E593" s="21">
        <v>86.2</v>
      </c>
      <c r="F593" s="22">
        <v>10.39</v>
      </c>
      <c r="H593" s="93" t="s">
        <v>307</v>
      </c>
      <c r="I593" s="98"/>
      <c r="J593" s="94"/>
      <c r="K593" s="102"/>
    </row>
    <row r="594" spans="1:11" x14ac:dyDescent="0.3">
      <c r="A594" s="45">
        <v>47</v>
      </c>
      <c r="B594" s="19">
        <v>7.8</v>
      </c>
      <c r="C594" s="20">
        <v>15</v>
      </c>
      <c r="D594" s="21">
        <v>6.3</v>
      </c>
      <c r="E594" s="21">
        <v>109.3</v>
      </c>
      <c r="F594" s="22">
        <v>10.45</v>
      </c>
      <c r="H594" s="93" t="s">
        <v>308</v>
      </c>
      <c r="I594" s="100">
        <v>10.341448310123617</v>
      </c>
      <c r="J594" s="94" t="s">
        <v>310</v>
      </c>
      <c r="K594" s="102">
        <v>0.10855168987638208</v>
      </c>
    </row>
    <row r="595" spans="1:11" x14ac:dyDescent="0.3">
      <c r="A595" s="45">
        <v>47</v>
      </c>
      <c r="B595" s="19">
        <v>7.8</v>
      </c>
      <c r="C595" s="20">
        <v>15</v>
      </c>
      <c r="D595" s="21">
        <v>6.3</v>
      </c>
      <c r="E595" s="21">
        <v>135.5</v>
      </c>
      <c r="F595" s="22">
        <v>10.225</v>
      </c>
      <c r="H595" s="93" t="s">
        <v>307</v>
      </c>
      <c r="I595" s="98"/>
      <c r="J595" s="94"/>
      <c r="K595" s="102"/>
    </row>
    <row r="596" spans="1:11" x14ac:dyDescent="0.3">
      <c r="A596" s="45">
        <v>48</v>
      </c>
      <c r="B596" s="19">
        <v>7.8</v>
      </c>
      <c r="C596" s="20">
        <v>15</v>
      </c>
      <c r="D596" s="21">
        <v>7.4</v>
      </c>
      <c r="E596" s="21">
        <v>8.5</v>
      </c>
      <c r="F596" s="22">
        <v>3.9400000000000004</v>
      </c>
      <c r="H596" s="93" t="s">
        <v>308</v>
      </c>
      <c r="I596" s="100">
        <v>4.4071310594275221</v>
      </c>
      <c r="J596" s="94" t="s">
        <v>310</v>
      </c>
      <c r="K596" s="102">
        <v>-0.46713105942752176</v>
      </c>
    </row>
    <row r="597" spans="1:11" x14ac:dyDescent="0.3">
      <c r="A597" s="45">
        <v>48</v>
      </c>
      <c r="B597" s="19">
        <v>7.8</v>
      </c>
      <c r="C597" s="20">
        <v>15</v>
      </c>
      <c r="D597" s="21">
        <v>7.4</v>
      </c>
      <c r="E597" s="21">
        <v>1.4</v>
      </c>
      <c r="F597" s="22">
        <v>4.0549999999999997</v>
      </c>
      <c r="H597" s="93" t="s">
        <v>307</v>
      </c>
      <c r="I597" s="98"/>
      <c r="J597" s="94"/>
      <c r="K597" s="102"/>
    </row>
    <row r="598" spans="1:11" x14ac:dyDescent="0.3">
      <c r="A598" s="45">
        <v>48</v>
      </c>
      <c r="B598" s="19">
        <v>7.8</v>
      </c>
      <c r="C598" s="20">
        <v>15</v>
      </c>
      <c r="D598" s="21">
        <v>7.4</v>
      </c>
      <c r="E598" s="21">
        <v>4.3</v>
      </c>
      <c r="F598" s="22">
        <v>4.1150000000000002</v>
      </c>
      <c r="H598" s="93" t="s">
        <v>307</v>
      </c>
      <c r="I598" s="98"/>
      <c r="J598" s="94"/>
      <c r="K598" s="102"/>
    </row>
    <row r="599" spans="1:11" x14ac:dyDescent="0.3">
      <c r="A599" s="45">
        <v>48</v>
      </c>
      <c r="B599" s="19">
        <v>7.8</v>
      </c>
      <c r="C599" s="20">
        <v>15</v>
      </c>
      <c r="D599" s="21">
        <v>7.4</v>
      </c>
      <c r="E599" s="21">
        <v>26.8</v>
      </c>
      <c r="F599" s="22">
        <v>5.52</v>
      </c>
      <c r="H599" s="93" t="s">
        <v>307</v>
      </c>
      <c r="I599" s="98"/>
      <c r="J599" s="94"/>
      <c r="K599" s="102"/>
    </row>
    <row r="600" spans="1:11" x14ac:dyDescent="0.3">
      <c r="A600" s="45">
        <v>48</v>
      </c>
      <c r="B600" s="19">
        <v>7.8</v>
      </c>
      <c r="C600" s="20">
        <v>15</v>
      </c>
      <c r="D600" s="21">
        <v>7.4</v>
      </c>
      <c r="E600" s="21">
        <v>14.2</v>
      </c>
      <c r="F600" s="22">
        <v>4.2349999999999994</v>
      </c>
      <c r="H600" s="93" t="s">
        <v>307</v>
      </c>
      <c r="I600" s="98"/>
      <c r="J600" s="94"/>
      <c r="K600" s="102"/>
    </row>
    <row r="601" spans="1:11" x14ac:dyDescent="0.3">
      <c r="A601" s="45">
        <v>48</v>
      </c>
      <c r="B601" s="19">
        <v>7.8</v>
      </c>
      <c r="C601" s="20">
        <v>15</v>
      </c>
      <c r="D601" s="21">
        <v>7.4</v>
      </c>
      <c r="E601" s="21">
        <v>17.3</v>
      </c>
      <c r="F601" s="22">
        <v>4.51</v>
      </c>
      <c r="H601" s="93" t="s">
        <v>308</v>
      </c>
      <c r="I601" s="100">
        <v>5.0242445274285288</v>
      </c>
      <c r="J601" s="94" t="s">
        <v>310</v>
      </c>
      <c r="K601" s="102">
        <v>-0.514244527428529</v>
      </c>
    </row>
    <row r="602" spans="1:11" x14ac:dyDescent="0.3">
      <c r="A602" s="45">
        <v>48</v>
      </c>
      <c r="B602" s="19">
        <v>7.8</v>
      </c>
      <c r="C602" s="20">
        <v>15</v>
      </c>
      <c r="D602" s="21">
        <v>7.4</v>
      </c>
      <c r="E602" s="21">
        <v>20.5</v>
      </c>
      <c r="F602" s="22">
        <v>5.07</v>
      </c>
      <c r="H602" s="93" t="s">
        <v>308</v>
      </c>
      <c r="I602" s="100">
        <v>5.3209943147885284</v>
      </c>
      <c r="J602" s="94" t="s">
        <v>310</v>
      </c>
      <c r="K602" s="102">
        <v>-0.25099431478852807</v>
      </c>
    </row>
    <row r="603" spans="1:11" x14ac:dyDescent="0.3">
      <c r="A603" s="45">
        <v>48</v>
      </c>
      <c r="B603" s="19">
        <v>7.8</v>
      </c>
      <c r="C603" s="20">
        <v>15</v>
      </c>
      <c r="D603" s="21">
        <v>7.4</v>
      </c>
      <c r="E603" s="21">
        <v>33.1</v>
      </c>
      <c r="F603" s="22">
        <v>6.6</v>
      </c>
      <c r="H603" s="93" t="s">
        <v>307</v>
      </c>
      <c r="I603" s="98"/>
      <c r="J603" s="94"/>
      <c r="K603" s="102"/>
    </row>
    <row r="604" spans="1:11" x14ac:dyDescent="0.3">
      <c r="A604" s="45">
        <v>48</v>
      </c>
      <c r="B604" s="19">
        <v>7.8</v>
      </c>
      <c r="C604" s="20">
        <v>15</v>
      </c>
      <c r="D604" s="21">
        <v>7.4</v>
      </c>
      <c r="E604" s="21">
        <v>52</v>
      </c>
      <c r="F604" s="22">
        <v>9.2800000000000011</v>
      </c>
      <c r="H604" s="93" t="s">
        <v>307</v>
      </c>
      <c r="I604" s="98"/>
      <c r="J604" s="94"/>
      <c r="K604" s="102"/>
    </row>
    <row r="605" spans="1:11" x14ac:dyDescent="0.3">
      <c r="A605" s="45">
        <v>48</v>
      </c>
      <c r="B605" s="19">
        <v>7.8</v>
      </c>
      <c r="C605" s="20">
        <v>15</v>
      </c>
      <c r="D605" s="21">
        <v>7.4</v>
      </c>
      <c r="E605" s="21">
        <v>39.4</v>
      </c>
      <c r="F605" s="22">
        <v>7.14</v>
      </c>
      <c r="H605" s="93" t="s">
        <v>307</v>
      </c>
      <c r="I605" s="98"/>
      <c r="J605" s="94"/>
      <c r="K605" s="102"/>
    </row>
    <row r="606" spans="1:11" x14ac:dyDescent="0.3">
      <c r="A606" s="45">
        <v>48</v>
      </c>
      <c r="B606" s="19">
        <v>7.8</v>
      </c>
      <c r="C606" s="20">
        <v>15</v>
      </c>
      <c r="D606" s="21">
        <v>7.4</v>
      </c>
      <c r="E606" s="21">
        <v>45.7</v>
      </c>
      <c r="F606" s="22">
        <v>8.0850000000000009</v>
      </c>
      <c r="H606" s="93" t="s">
        <v>307</v>
      </c>
      <c r="I606" s="98"/>
      <c r="J606" s="94"/>
      <c r="K606" s="102"/>
    </row>
    <row r="607" spans="1:11" x14ac:dyDescent="0.3">
      <c r="A607" s="45">
        <v>48</v>
      </c>
      <c r="B607" s="19">
        <v>7.8</v>
      </c>
      <c r="C607" s="20">
        <v>15</v>
      </c>
      <c r="D607" s="21">
        <v>7.4</v>
      </c>
      <c r="E607" s="21">
        <v>64.599999999999994</v>
      </c>
      <c r="F607" s="22">
        <v>10.02</v>
      </c>
      <c r="H607" s="93" t="s">
        <v>307</v>
      </c>
      <c r="I607" s="98"/>
      <c r="J607" s="94"/>
      <c r="K607" s="102"/>
    </row>
    <row r="608" spans="1:11" x14ac:dyDescent="0.3">
      <c r="A608" s="45">
        <v>48</v>
      </c>
      <c r="B608" s="19">
        <v>7.8</v>
      </c>
      <c r="C608" s="20">
        <v>15</v>
      </c>
      <c r="D608" s="21">
        <v>7.4</v>
      </c>
      <c r="E608" s="21">
        <v>77.2</v>
      </c>
      <c r="F608" s="22">
        <v>10.199999999999999</v>
      </c>
      <c r="H608" s="93" t="s">
        <v>307</v>
      </c>
      <c r="I608" s="98"/>
      <c r="J608" s="94"/>
      <c r="K608" s="102"/>
    </row>
    <row r="609" spans="1:11" x14ac:dyDescent="0.3">
      <c r="A609" s="45">
        <v>48</v>
      </c>
      <c r="B609" s="19">
        <v>7.8</v>
      </c>
      <c r="C609" s="20">
        <v>15</v>
      </c>
      <c r="D609" s="21">
        <v>7.4</v>
      </c>
      <c r="E609" s="21">
        <v>102.9</v>
      </c>
      <c r="F609" s="22">
        <v>10.274999999999999</v>
      </c>
      <c r="H609" s="93" t="s">
        <v>308</v>
      </c>
      <c r="I609" s="100">
        <v>10.339855350564015</v>
      </c>
      <c r="J609" s="94" t="s">
        <v>310</v>
      </c>
      <c r="K609" s="102">
        <v>-6.4855350564016589E-2</v>
      </c>
    </row>
    <row r="610" spans="1:11" x14ac:dyDescent="0.3">
      <c r="A610" s="45">
        <v>48</v>
      </c>
      <c r="B610" s="19">
        <v>7.8</v>
      </c>
      <c r="C610" s="20">
        <v>15</v>
      </c>
      <c r="D610" s="21">
        <v>7.4</v>
      </c>
      <c r="E610" s="21">
        <v>120.6</v>
      </c>
      <c r="F610" s="22">
        <v>10.215</v>
      </c>
      <c r="H610" s="93" t="s">
        <v>308</v>
      </c>
      <c r="I610" s="100">
        <v>10.357276139342449</v>
      </c>
      <c r="J610" s="94" t="s">
        <v>310</v>
      </c>
      <c r="K610" s="102">
        <v>-0.14227613934244943</v>
      </c>
    </row>
    <row r="611" spans="1:11" x14ac:dyDescent="0.3">
      <c r="A611" s="45">
        <v>49</v>
      </c>
      <c r="B611" s="19">
        <v>7.8</v>
      </c>
      <c r="C611" s="20">
        <v>25</v>
      </c>
      <c r="D611" s="21">
        <v>5.2</v>
      </c>
      <c r="E611" s="21">
        <v>1.7</v>
      </c>
      <c r="F611" s="22">
        <v>4.1850000000000005</v>
      </c>
      <c r="H611" s="93" t="s">
        <v>307</v>
      </c>
      <c r="I611" s="98"/>
      <c r="J611" s="94"/>
      <c r="K611" s="102"/>
    </row>
    <row r="612" spans="1:11" x14ac:dyDescent="0.3">
      <c r="A612" s="45">
        <v>49</v>
      </c>
      <c r="B612" s="19">
        <v>7.8</v>
      </c>
      <c r="C612" s="20">
        <v>25</v>
      </c>
      <c r="D612" s="21">
        <v>5.2</v>
      </c>
      <c r="E612" s="21">
        <v>0.6</v>
      </c>
      <c r="F612" s="22">
        <v>4.22</v>
      </c>
      <c r="H612" s="93" t="s">
        <v>308</v>
      </c>
      <c r="I612" s="100">
        <v>4.0534990398573996</v>
      </c>
      <c r="J612" s="94" t="s">
        <v>310</v>
      </c>
      <c r="K612" s="102">
        <v>0.16650096014260019</v>
      </c>
    </row>
    <row r="613" spans="1:11" x14ac:dyDescent="0.3">
      <c r="A613" s="45">
        <v>49</v>
      </c>
      <c r="B613" s="19">
        <v>7.8</v>
      </c>
      <c r="C613" s="20">
        <v>25</v>
      </c>
      <c r="D613" s="21">
        <v>5.2</v>
      </c>
      <c r="E613" s="21">
        <v>5.8</v>
      </c>
      <c r="F613" s="22">
        <v>4.49</v>
      </c>
      <c r="H613" s="93" t="s">
        <v>307</v>
      </c>
      <c r="I613" s="98"/>
      <c r="J613" s="94"/>
      <c r="K613" s="102"/>
    </row>
    <row r="614" spans="1:11" x14ac:dyDescent="0.3">
      <c r="A614" s="45">
        <v>49</v>
      </c>
      <c r="B614" s="19">
        <v>7.8</v>
      </c>
      <c r="C614" s="20">
        <v>25</v>
      </c>
      <c r="D614" s="21">
        <v>5.2</v>
      </c>
      <c r="E614" s="21">
        <v>3.5</v>
      </c>
      <c r="F614" s="22">
        <v>4.2850000000000001</v>
      </c>
      <c r="H614" s="93" t="s">
        <v>307</v>
      </c>
      <c r="I614" s="98"/>
      <c r="J614" s="94"/>
      <c r="K614" s="102"/>
    </row>
    <row r="615" spans="1:11" x14ac:dyDescent="0.3">
      <c r="A615" s="45">
        <v>49</v>
      </c>
      <c r="B615" s="19">
        <v>7.8</v>
      </c>
      <c r="C615" s="20">
        <v>25</v>
      </c>
      <c r="D615" s="21">
        <v>5.2</v>
      </c>
      <c r="E615" s="21">
        <v>7</v>
      </c>
      <c r="F615" s="22">
        <v>4.6849999999999996</v>
      </c>
      <c r="H615" s="93" t="s">
        <v>307</v>
      </c>
      <c r="I615" s="98"/>
      <c r="J615" s="94"/>
      <c r="K615" s="102"/>
    </row>
    <row r="616" spans="1:11" x14ac:dyDescent="0.3">
      <c r="A616" s="45">
        <v>49</v>
      </c>
      <c r="B616" s="19">
        <v>7.8</v>
      </c>
      <c r="C616" s="20">
        <v>25</v>
      </c>
      <c r="D616" s="21">
        <v>5.2</v>
      </c>
      <c r="E616" s="21">
        <v>8.1</v>
      </c>
      <c r="F616" s="22">
        <v>5.15</v>
      </c>
      <c r="H616" s="93" t="s">
        <v>308</v>
      </c>
      <c r="I616" s="100">
        <v>5.0341017991646781</v>
      </c>
      <c r="J616" s="94" t="s">
        <v>310</v>
      </c>
      <c r="K616" s="102">
        <v>0.11589820083532221</v>
      </c>
    </row>
    <row r="617" spans="1:11" x14ac:dyDescent="0.3">
      <c r="A617" s="45">
        <v>49</v>
      </c>
      <c r="B617" s="19">
        <v>7.8</v>
      </c>
      <c r="C617" s="20">
        <v>25</v>
      </c>
      <c r="D617" s="21">
        <v>5.2</v>
      </c>
      <c r="E617" s="21">
        <v>12.8</v>
      </c>
      <c r="F617" s="22">
        <v>6.6050000000000004</v>
      </c>
      <c r="H617" s="93" t="s">
        <v>308</v>
      </c>
      <c r="I617" s="100">
        <v>7.0464614134718087</v>
      </c>
      <c r="J617" s="94" t="s">
        <v>310</v>
      </c>
      <c r="K617" s="102">
        <v>-0.44146141347180823</v>
      </c>
    </row>
    <row r="618" spans="1:11" x14ac:dyDescent="0.3">
      <c r="A618" s="45">
        <v>49</v>
      </c>
      <c r="B618" s="19">
        <v>7.8</v>
      </c>
      <c r="C618" s="20">
        <v>25</v>
      </c>
      <c r="D618" s="21">
        <v>5.2</v>
      </c>
      <c r="E618" s="21">
        <v>24.4</v>
      </c>
      <c r="F618" s="22">
        <v>9.5399999999999991</v>
      </c>
      <c r="H618" s="93" t="s">
        <v>307</v>
      </c>
      <c r="I618" s="98"/>
      <c r="J618" s="94"/>
      <c r="K618" s="102"/>
    </row>
    <row r="619" spans="1:11" x14ac:dyDescent="0.3">
      <c r="A619" s="45">
        <v>49</v>
      </c>
      <c r="B619" s="19">
        <v>7.8</v>
      </c>
      <c r="C619" s="20">
        <v>25</v>
      </c>
      <c r="D619" s="21">
        <v>5.2</v>
      </c>
      <c r="E619" s="21">
        <v>29.1</v>
      </c>
      <c r="F619" s="22">
        <v>10.06</v>
      </c>
      <c r="H619" s="93" t="s">
        <v>307</v>
      </c>
      <c r="I619" s="98"/>
      <c r="J619" s="94"/>
      <c r="K619" s="102"/>
    </row>
    <row r="620" spans="1:11" x14ac:dyDescent="0.3">
      <c r="A620" s="45">
        <v>49</v>
      </c>
      <c r="B620" s="19">
        <v>7.8</v>
      </c>
      <c r="C620" s="20">
        <v>25</v>
      </c>
      <c r="D620" s="21">
        <v>5.2</v>
      </c>
      <c r="E620" s="21">
        <v>15.1</v>
      </c>
      <c r="F620" s="22">
        <v>7.31</v>
      </c>
      <c r="H620" s="93" t="s">
        <v>308</v>
      </c>
      <c r="I620" s="100">
        <v>7.9868124968630987</v>
      </c>
      <c r="J620" s="94" t="s">
        <v>310</v>
      </c>
      <c r="K620" s="102">
        <v>-0.67681249686309908</v>
      </c>
    </row>
    <row r="621" spans="1:11" x14ac:dyDescent="0.3">
      <c r="A621" s="45">
        <v>49</v>
      </c>
      <c r="B621" s="19">
        <v>7.8</v>
      </c>
      <c r="C621" s="20">
        <v>25</v>
      </c>
      <c r="D621" s="21">
        <v>5.2</v>
      </c>
      <c r="E621" s="21">
        <v>17.399999999999999</v>
      </c>
      <c r="F621" s="22">
        <v>8.1999999999999993</v>
      </c>
      <c r="H621" s="93" t="s">
        <v>307</v>
      </c>
      <c r="I621" s="98"/>
      <c r="J621" s="94"/>
      <c r="K621" s="102"/>
    </row>
    <row r="622" spans="1:11" x14ac:dyDescent="0.3">
      <c r="A622" s="45">
        <v>49</v>
      </c>
      <c r="B622" s="19">
        <v>7.8</v>
      </c>
      <c r="C622" s="20">
        <v>25</v>
      </c>
      <c r="D622" s="21">
        <v>5.2</v>
      </c>
      <c r="E622" s="21">
        <v>19.8</v>
      </c>
      <c r="F622" s="22">
        <v>8.75</v>
      </c>
      <c r="H622" s="93" t="s">
        <v>307</v>
      </c>
      <c r="I622" s="98"/>
      <c r="J622" s="94"/>
      <c r="K622" s="102"/>
    </row>
    <row r="623" spans="1:11" x14ac:dyDescent="0.3">
      <c r="A623" s="45">
        <v>49</v>
      </c>
      <c r="B623" s="19">
        <v>7.8</v>
      </c>
      <c r="C623" s="20">
        <v>25</v>
      </c>
      <c r="D623" s="21">
        <v>5.2</v>
      </c>
      <c r="E623" s="21">
        <v>38.799999999999997</v>
      </c>
      <c r="F623" s="22">
        <v>10.030000000000001</v>
      </c>
      <c r="H623" s="93" t="s">
        <v>308</v>
      </c>
      <c r="I623" s="100">
        <v>10.221974488298377</v>
      </c>
      <c r="J623" s="94" t="s">
        <v>310</v>
      </c>
      <c r="K623" s="102">
        <v>-0.19197448829837604</v>
      </c>
    </row>
    <row r="624" spans="1:11" x14ac:dyDescent="0.3">
      <c r="A624" s="45">
        <v>49</v>
      </c>
      <c r="B624" s="19">
        <v>7.8</v>
      </c>
      <c r="C624" s="20">
        <v>25</v>
      </c>
      <c r="D624" s="21">
        <v>5.2</v>
      </c>
      <c r="E624" s="21">
        <v>48.5</v>
      </c>
      <c r="F624" s="22">
        <v>10.495000000000001</v>
      </c>
      <c r="H624" s="93" t="s">
        <v>307</v>
      </c>
      <c r="I624" s="98"/>
      <c r="J624" s="94"/>
      <c r="K624" s="102"/>
    </row>
    <row r="625" spans="1:11" x14ac:dyDescent="0.3">
      <c r="A625" s="45">
        <v>50</v>
      </c>
      <c r="B625" s="19">
        <v>7.8</v>
      </c>
      <c r="C625" s="20">
        <v>25</v>
      </c>
      <c r="D625" s="21">
        <v>6.3</v>
      </c>
      <c r="E625" s="21">
        <v>11.2</v>
      </c>
      <c r="F625" s="22">
        <v>7.04</v>
      </c>
      <c r="H625" s="93" t="s">
        <v>307</v>
      </c>
      <c r="I625" s="98"/>
      <c r="J625" s="94"/>
      <c r="K625" s="102"/>
    </row>
    <row r="626" spans="1:11" x14ac:dyDescent="0.3">
      <c r="A626" s="45">
        <v>50</v>
      </c>
      <c r="B626" s="19">
        <v>7.8</v>
      </c>
      <c r="C626" s="20">
        <v>25</v>
      </c>
      <c r="D626" s="21">
        <v>6.3</v>
      </c>
      <c r="E626" s="21">
        <v>9</v>
      </c>
      <c r="F626" s="22">
        <v>6.165</v>
      </c>
      <c r="H626" s="93" t="s">
        <v>308</v>
      </c>
      <c r="I626" s="100">
        <v>5.8791549797958069</v>
      </c>
      <c r="J626" s="94" t="s">
        <v>310</v>
      </c>
      <c r="K626" s="102">
        <v>0.28584502020419311</v>
      </c>
    </row>
    <row r="627" spans="1:11" x14ac:dyDescent="0.3">
      <c r="A627" s="45">
        <v>50</v>
      </c>
      <c r="B627" s="19">
        <v>7.8</v>
      </c>
      <c r="C627" s="20">
        <v>25</v>
      </c>
      <c r="D627" s="21">
        <v>6.3</v>
      </c>
      <c r="E627" s="21">
        <v>5.8</v>
      </c>
      <c r="F627" s="22">
        <v>4.9800000000000004</v>
      </c>
      <c r="H627" s="93" t="s">
        <v>308</v>
      </c>
      <c r="I627" s="100">
        <v>4.6693716783210988</v>
      </c>
      <c r="J627" s="94" t="s">
        <v>310</v>
      </c>
      <c r="K627" s="102">
        <v>0.31062832167890164</v>
      </c>
    </row>
    <row r="628" spans="1:11" x14ac:dyDescent="0.3">
      <c r="A628" s="45">
        <v>50</v>
      </c>
      <c r="B628" s="19">
        <v>7.8</v>
      </c>
      <c r="C628" s="20">
        <v>25</v>
      </c>
      <c r="D628" s="21">
        <v>6.3</v>
      </c>
      <c r="E628" s="21">
        <v>6.9</v>
      </c>
      <c r="F628" s="22">
        <v>5.3650000000000002</v>
      </c>
      <c r="H628" s="93" t="s">
        <v>307</v>
      </c>
      <c r="I628" s="98"/>
      <c r="J628" s="94"/>
      <c r="K628" s="102"/>
    </row>
    <row r="629" spans="1:11" x14ac:dyDescent="0.3">
      <c r="A629" s="45">
        <v>50</v>
      </c>
      <c r="B629" s="19">
        <v>7.8</v>
      </c>
      <c r="C629" s="20">
        <v>25</v>
      </c>
      <c r="D629" s="21">
        <v>6.3</v>
      </c>
      <c r="E629" s="21">
        <v>2.8</v>
      </c>
      <c r="F629" s="22">
        <v>4.3100000000000005</v>
      </c>
      <c r="H629" s="93" t="s">
        <v>307</v>
      </c>
      <c r="I629" s="98"/>
      <c r="J629" s="94"/>
      <c r="K629" s="102"/>
    </row>
    <row r="630" spans="1:11" x14ac:dyDescent="0.3">
      <c r="A630" s="45">
        <v>50</v>
      </c>
      <c r="B630" s="19">
        <v>7.8</v>
      </c>
      <c r="C630" s="20">
        <v>25</v>
      </c>
      <c r="D630" s="21">
        <v>6.3</v>
      </c>
      <c r="E630" s="21">
        <v>4.7</v>
      </c>
      <c r="F630" s="22">
        <v>4.5299999999999994</v>
      </c>
      <c r="H630" s="93" t="s">
        <v>307</v>
      </c>
      <c r="I630" s="98"/>
      <c r="J630" s="94"/>
      <c r="K630" s="102"/>
    </row>
    <row r="631" spans="1:11" x14ac:dyDescent="0.3">
      <c r="A631" s="45">
        <v>50</v>
      </c>
      <c r="B631" s="19">
        <v>7.8</v>
      </c>
      <c r="C631" s="20">
        <v>25</v>
      </c>
      <c r="D631" s="21">
        <v>6.3</v>
      </c>
      <c r="E631" s="21">
        <v>0.5</v>
      </c>
      <c r="F631" s="22">
        <v>4.125</v>
      </c>
      <c r="H631" s="93" t="s">
        <v>307</v>
      </c>
      <c r="I631" s="98"/>
      <c r="J631" s="94"/>
      <c r="K631" s="102"/>
    </row>
    <row r="632" spans="1:11" x14ac:dyDescent="0.3">
      <c r="A632" s="45">
        <v>50</v>
      </c>
      <c r="B632" s="19">
        <v>7.8</v>
      </c>
      <c r="C632" s="20">
        <v>25</v>
      </c>
      <c r="D632" s="21">
        <v>6.3</v>
      </c>
      <c r="E632" s="21">
        <v>1.4</v>
      </c>
      <c r="F632" s="22">
        <v>4.1550000000000002</v>
      </c>
      <c r="H632" s="93" t="s">
        <v>308</v>
      </c>
      <c r="I632" s="100">
        <v>4.0997428390045787</v>
      </c>
      <c r="J632" s="94" t="s">
        <v>310</v>
      </c>
      <c r="K632" s="102">
        <v>5.525716099542155E-2</v>
      </c>
    </row>
    <row r="633" spans="1:11" x14ac:dyDescent="0.3">
      <c r="A633" s="45">
        <v>50</v>
      </c>
      <c r="B633" s="19">
        <v>7.8</v>
      </c>
      <c r="C633" s="20">
        <v>25</v>
      </c>
      <c r="D633" s="21">
        <v>6.3</v>
      </c>
      <c r="E633" s="21">
        <v>13.4</v>
      </c>
      <c r="F633" s="22">
        <v>7.875</v>
      </c>
      <c r="H633" s="93" t="s">
        <v>307</v>
      </c>
      <c r="I633" s="98"/>
      <c r="J633" s="94"/>
      <c r="K633" s="102"/>
    </row>
    <row r="634" spans="1:11" x14ac:dyDescent="0.3">
      <c r="A634" s="45">
        <v>50</v>
      </c>
      <c r="B634" s="19">
        <v>7.8</v>
      </c>
      <c r="C634" s="20">
        <v>25</v>
      </c>
      <c r="D634" s="21">
        <v>6.3</v>
      </c>
      <c r="E634" s="21">
        <v>26.4</v>
      </c>
      <c r="F634" s="22">
        <v>10.190000000000001</v>
      </c>
      <c r="H634" s="93" t="s">
        <v>307</v>
      </c>
      <c r="I634" s="98"/>
      <c r="J634" s="94"/>
      <c r="K634" s="102"/>
    </row>
    <row r="635" spans="1:11" x14ac:dyDescent="0.3">
      <c r="A635" s="45">
        <v>50</v>
      </c>
      <c r="B635" s="19">
        <v>7.8</v>
      </c>
      <c r="C635" s="20">
        <v>25</v>
      </c>
      <c r="D635" s="21">
        <v>6.3</v>
      </c>
      <c r="E635" s="21">
        <v>15.6</v>
      </c>
      <c r="F635" s="22">
        <v>8.8099999999999987</v>
      </c>
      <c r="H635" s="93" t="s">
        <v>307</v>
      </c>
      <c r="I635" s="98"/>
      <c r="J635" s="94"/>
      <c r="K635" s="102"/>
    </row>
    <row r="636" spans="1:11" x14ac:dyDescent="0.3">
      <c r="A636" s="45">
        <v>50</v>
      </c>
      <c r="B636" s="19">
        <v>7.8</v>
      </c>
      <c r="C636" s="20">
        <v>25</v>
      </c>
      <c r="D636" s="21">
        <v>6.3</v>
      </c>
      <c r="E636" s="21">
        <v>17.7</v>
      </c>
      <c r="F636" s="22">
        <v>9.254999999999999</v>
      </c>
      <c r="H636" s="93" t="s">
        <v>307</v>
      </c>
      <c r="I636" s="98"/>
      <c r="J636" s="94"/>
      <c r="K636" s="102"/>
    </row>
    <row r="637" spans="1:11" x14ac:dyDescent="0.3">
      <c r="A637" s="45">
        <v>50</v>
      </c>
      <c r="B637" s="19">
        <v>7.8</v>
      </c>
      <c r="C637" s="20">
        <v>25</v>
      </c>
      <c r="D637" s="21">
        <v>6.3</v>
      </c>
      <c r="E637" s="21">
        <v>22.1</v>
      </c>
      <c r="F637" s="22">
        <v>9.35</v>
      </c>
      <c r="H637" s="93" t="s">
        <v>307</v>
      </c>
      <c r="I637" s="98"/>
      <c r="J637" s="94"/>
      <c r="K637" s="102"/>
    </row>
    <row r="638" spans="1:11" x14ac:dyDescent="0.3">
      <c r="A638" s="45">
        <v>50</v>
      </c>
      <c r="B638" s="19">
        <v>7.8</v>
      </c>
      <c r="C638" s="20">
        <v>25</v>
      </c>
      <c r="D638" s="21">
        <v>6.3</v>
      </c>
      <c r="E638" s="21">
        <v>35.200000000000003</v>
      </c>
      <c r="F638" s="22">
        <v>10.344999999999999</v>
      </c>
      <c r="H638" s="93" t="s">
        <v>307</v>
      </c>
      <c r="I638" s="98"/>
      <c r="J638" s="94"/>
      <c r="K638" s="102"/>
    </row>
    <row r="639" spans="1:11" x14ac:dyDescent="0.3">
      <c r="A639" s="45">
        <v>50</v>
      </c>
      <c r="B639" s="19">
        <v>7.8</v>
      </c>
      <c r="C639" s="20">
        <v>25</v>
      </c>
      <c r="D639" s="21">
        <v>6.3</v>
      </c>
      <c r="E639" s="21">
        <v>44</v>
      </c>
      <c r="F639" s="22">
        <v>10.25</v>
      </c>
      <c r="H639" s="93" t="s">
        <v>307</v>
      </c>
      <c r="I639" s="98"/>
      <c r="J639" s="94"/>
      <c r="K639" s="102"/>
    </row>
    <row r="640" spans="1:11" x14ac:dyDescent="0.3">
      <c r="A640" s="45">
        <v>51</v>
      </c>
      <c r="B640" s="19">
        <v>7.8</v>
      </c>
      <c r="C640" s="20">
        <v>25</v>
      </c>
      <c r="D640" s="21">
        <v>7.4</v>
      </c>
      <c r="E640" s="21">
        <v>1.9</v>
      </c>
      <c r="F640" s="22">
        <v>4.22</v>
      </c>
      <c r="H640" s="93" t="s">
        <v>307</v>
      </c>
      <c r="I640" s="98"/>
      <c r="J640" s="94"/>
      <c r="K640" s="102"/>
    </row>
    <row r="641" spans="1:11" x14ac:dyDescent="0.3">
      <c r="A641" s="45">
        <v>51</v>
      </c>
      <c r="B641" s="19">
        <v>7.8</v>
      </c>
      <c r="C641" s="20">
        <v>25</v>
      </c>
      <c r="D641" s="21">
        <v>7.4</v>
      </c>
      <c r="E641" s="21">
        <v>0.6</v>
      </c>
      <c r="F641" s="22">
        <v>4.2949999999999999</v>
      </c>
      <c r="H641" s="93" t="s">
        <v>307</v>
      </c>
      <c r="I641" s="98"/>
      <c r="J641" s="94"/>
      <c r="K641" s="102"/>
    </row>
    <row r="642" spans="1:11" x14ac:dyDescent="0.3">
      <c r="A642" s="45">
        <v>51</v>
      </c>
      <c r="B642" s="19">
        <v>7.8</v>
      </c>
      <c r="C642" s="20">
        <v>25</v>
      </c>
      <c r="D642" s="21">
        <v>7.4</v>
      </c>
      <c r="E642" s="21">
        <v>10.1</v>
      </c>
      <c r="F642" s="22">
        <v>6.8900000000000006</v>
      </c>
      <c r="H642" s="93" t="s">
        <v>307</v>
      </c>
      <c r="I642" s="98"/>
      <c r="J642" s="94"/>
      <c r="K642" s="102"/>
    </row>
    <row r="643" spans="1:11" x14ac:dyDescent="0.3">
      <c r="A643" s="45">
        <v>51</v>
      </c>
      <c r="B643" s="19">
        <v>7.8</v>
      </c>
      <c r="C643" s="20">
        <v>25</v>
      </c>
      <c r="D643" s="21">
        <v>7.4</v>
      </c>
      <c r="E643" s="21">
        <v>8.1999999999999993</v>
      </c>
      <c r="F643" s="22">
        <v>6</v>
      </c>
      <c r="H643" s="93" t="s">
        <v>307</v>
      </c>
      <c r="I643" s="98"/>
      <c r="J643" s="94"/>
      <c r="K643" s="102"/>
    </row>
    <row r="644" spans="1:11" x14ac:dyDescent="0.3">
      <c r="A644" s="45">
        <v>51</v>
      </c>
      <c r="B644" s="19">
        <v>7.8</v>
      </c>
      <c r="C644" s="20">
        <v>25</v>
      </c>
      <c r="D644" s="21">
        <v>7.4</v>
      </c>
      <c r="E644" s="21">
        <v>3.8</v>
      </c>
      <c r="F644" s="22">
        <v>4.32</v>
      </c>
      <c r="H644" s="93" t="s">
        <v>307</v>
      </c>
      <c r="I644" s="98"/>
      <c r="J644" s="94"/>
      <c r="K644" s="102"/>
    </row>
    <row r="645" spans="1:11" x14ac:dyDescent="0.3">
      <c r="A645" s="45">
        <v>51</v>
      </c>
      <c r="B645" s="19">
        <v>7.8</v>
      </c>
      <c r="C645" s="20">
        <v>25</v>
      </c>
      <c r="D645" s="21">
        <v>7.4</v>
      </c>
      <c r="E645" s="21">
        <v>6.4</v>
      </c>
      <c r="F645" s="22">
        <v>5.21</v>
      </c>
      <c r="H645" s="93" t="s">
        <v>307</v>
      </c>
      <c r="I645" s="98"/>
      <c r="J645" s="94"/>
      <c r="K645" s="102"/>
    </row>
    <row r="646" spans="1:11" x14ac:dyDescent="0.3">
      <c r="A646" s="45">
        <v>51</v>
      </c>
      <c r="B646" s="19">
        <v>7.8</v>
      </c>
      <c r="C646" s="20">
        <v>25</v>
      </c>
      <c r="D646" s="21">
        <v>7.4</v>
      </c>
      <c r="E646" s="21">
        <v>7.2</v>
      </c>
      <c r="F646" s="22">
        <v>5.53</v>
      </c>
      <c r="H646" s="93" t="s">
        <v>307</v>
      </c>
      <c r="I646" s="98"/>
      <c r="J646" s="94"/>
      <c r="K646" s="102"/>
    </row>
    <row r="647" spans="1:11" x14ac:dyDescent="0.3">
      <c r="A647" s="45">
        <v>51</v>
      </c>
      <c r="B647" s="19">
        <v>7.8</v>
      </c>
      <c r="C647" s="20">
        <v>25</v>
      </c>
      <c r="D647" s="21">
        <v>7.4</v>
      </c>
      <c r="E647" s="21">
        <v>33.9</v>
      </c>
      <c r="F647" s="22">
        <v>10.39</v>
      </c>
      <c r="H647" s="93" t="s">
        <v>307</v>
      </c>
      <c r="I647" s="98"/>
      <c r="J647" s="94"/>
      <c r="K647" s="102"/>
    </row>
    <row r="648" spans="1:11" x14ac:dyDescent="0.3">
      <c r="A648" s="45">
        <v>51</v>
      </c>
      <c r="B648" s="19">
        <v>7.8</v>
      </c>
      <c r="C648" s="20">
        <v>25</v>
      </c>
      <c r="D648" s="21">
        <v>7.4</v>
      </c>
      <c r="E648" s="21">
        <v>21.6</v>
      </c>
      <c r="F648" s="22">
        <v>9.8949999999999996</v>
      </c>
      <c r="H648" s="93" t="s">
        <v>307</v>
      </c>
      <c r="I648" s="98"/>
      <c r="J648" s="94"/>
      <c r="K648" s="102"/>
    </row>
    <row r="649" spans="1:11" x14ac:dyDescent="0.3">
      <c r="A649" s="45">
        <v>51</v>
      </c>
      <c r="B649" s="19">
        <v>7.8</v>
      </c>
      <c r="C649" s="20">
        <v>25</v>
      </c>
      <c r="D649" s="21">
        <v>7.4</v>
      </c>
      <c r="E649" s="21">
        <v>12</v>
      </c>
      <c r="F649" s="22">
        <v>7.7650000000000006</v>
      </c>
      <c r="H649" s="93" t="s">
        <v>308</v>
      </c>
      <c r="I649" s="100">
        <v>8.0097750059521537</v>
      </c>
      <c r="J649" s="94" t="s">
        <v>310</v>
      </c>
      <c r="K649" s="102">
        <v>-0.24477500595215318</v>
      </c>
    </row>
    <row r="650" spans="1:11" x14ac:dyDescent="0.3">
      <c r="A650" s="45">
        <v>51</v>
      </c>
      <c r="B650" s="19">
        <v>7.8</v>
      </c>
      <c r="C650" s="20">
        <v>25</v>
      </c>
      <c r="D650" s="21">
        <v>7.4</v>
      </c>
      <c r="E650" s="21">
        <v>25.4</v>
      </c>
      <c r="F650" s="22">
        <v>10.275</v>
      </c>
      <c r="H650" s="93" t="s">
        <v>307</v>
      </c>
      <c r="I650" s="98"/>
      <c r="J650" s="94"/>
      <c r="K650" s="102"/>
    </row>
    <row r="651" spans="1:11" x14ac:dyDescent="0.3">
      <c r="A651" s="45">
        <v>51</v>
      </c>
      <c r="B651" s="19">
        <v>7.8</v>
      </c>
      <c r="C651" s="20">
        <v>25</v>
      </c>
      <c r="D651" s="21">
        <v>7.4</v>
      </c>
      <c r="E651" s="21">
        <v>13.9</v>
      </c>
      <c r="F651" s="22">
        <v>8.7650000000000006</v>
      </c>
      <c r="H651" s="93" t="s">
        <v>308</v>
      </c>
      <c r="I651" s="100">
        <v>8.6769194005087087</v>
      </c>
      <c r="J651" s="94" t="s">
        <v>310</v>
      </c>
      <c r="K651" s="102">
        <v>8.8080599491291878E-2</v>
      </c>
    </row>
    <row r="652" spans="1:11" x14ac:dyDescent="0.3">
      <c r="A652" s="45">
        <v>51</v>
      </c>
      <c r="B652" s="19">
        <v>7.8</v>
      </c>
      <c r="C652" s="20">
        <v>25</v>
      </c>
      <c r="D652" s="21">
        <v>7.4</v>
      </c>
      <c r="E652" s="21">
        <v>15.9</v>
      </c>
      <c r="F652" s="22">
        <v>9.42</v>
      </c>
      <c r="H652" s="93" t="s">
        <v>308</v>
      </c>
      <c r="I652" s="100">
        <v>9.1498366582058992</v>
      </c>
      <c r="J652" s="94" t="s">
        <v>310</v>
      </c>
      <c r="K652" s="102">
        <v>0.27016334179410073</v>
      </c>
    </row>
    <row r="653" spans="1:11" x14ac:dyDescent="0.3">
      <c r="A653" s="45">
        <v>51</v>
      </c>
      <c r="B653" s="19">
        <v>7.8</v>
      </c>
      <c r="C653" s="20">
        <v>25</v>
      </c>
      <c r="D653" s="21">
        <v>7.4</v>
      </c>
      <c r="E653" s="21">
        <v>17.8</v>
      </c>
      <c r="F653" s="22">
        <v>9.7250000000000014</v>
      </c>
      <c r="H653" s="93" t="s">
        <v>307</v>
      </c>
      <c r="I653" s="98"/>
      <c r="J653" s="94"/>
      <c r="K653" s="102"/>
    </row>
    <row r="654" spans="1:11" x14ac:dyDescent="0.3">
      <c r="A654" s="45">
        <v>51</v>
      </c>
      <c r="B654" s="19">
        <v>7.8</v>
      </c>
      <c r="C654" s="20">
        <v>25</v>
      </c>
      <c r="D654" s="21">
        <v>7.4</v>
      </c>
      <c r="E654" s="21">
        <v>42.4</v>
      </c>
      <c r="F654" s="22">
        <v>10.399999999999999</v>
      </c>
      <c r="H654" s="93" t="s">
        <v>307</v>
      </c>
      <c r="I654" s="98"/>
      <c r="J654" s="94"/>
      <c r="K654" s="102"/>
    </row>
    <row r="655" spans="1:11" x14ac:dyDescent="0.3">
      <c r="A655" s="45">
        <v>52</v>
      </c>
      <c r="B655" s="19">
        <v>7.8</v>
      </c>
      <c r="C655" s="20">
        <v>35</v>
      </c>
      <c r="D655" s="21">
        <v>5.2</v>
      </c>
      <c r="E655" s="21">
        <v>0.3</v>
      </c>
      <c r="F655" s="22">
        <v>4.0999999999999996</v>
      </c>
      <c r="H655" s="93" t="s">
        <v>308</v>
      </c>
      <c r="I655" s="100">
        <v>4.10109900060238</v>
      </c>
      <c r="J655" s="94" t="s">
        <v>310</v>
      </c>
      <c r="K655" s="102">
        <v>-1.0990006023803289E-3</v>
      </c>
    </row>
    <row r="656" spans="1:11" x14ac:dyDescent="0.3">
      <c r="A656" s="45">
        <v>52</v>
      </c>
      <c r="B656" s="19">
        <v>7.8</v>
      </c>
      <c r="C656" s="20">
        <v>35</v>
      </c>
      <c r="D656" s="21">
        <v>5.2</v>
      </c>
      <c r="E656" s="21">
        <v>1</v>
      </c>
      <c r="F656" s="22">
        <v>4.1500000000000004</v>
      </c>
      <c r="H656" s="93" t="s">
        <v>308</v>
      </c>
      <c r="I656" s="100">
        <v>4.1546615507493883</v>
      </c>
      <c r="J656" s="94" t="s">
        <v>310</v>
      </c>
      <c r="K656" s="102">
        <v>-4.6615507493878994E-3</v>
      </c>
    </row>
    <row r="657" spans="1:11" x14ac:dyDescent="0.3">
      <c r="A657" s="45">
        <v>52</v>
      </c>
      <c r="B657" s="19">
        <v>7.8</v>
      </c>
      <c r="C657" s="20">
        <v>35</v>
      </c>
      <c r="D657" s="21">
        <v>5.2</v>
      </c>
      <c r="E657" s="21">
        <v>2.1</v>
      </c>
      <c r="F657" s="22">
        <v>4.2</v>
      </c>
      <c r="H657" s="93" t="s">
        <v>308</v>
      </c>
      <c r="I657" s="100">
        <v>4.3057736133600066</v>
      </c>
      <c r="J657" s="94" t="s">
        <v>310</v>
      </c>
      <c r="K657" s="102">
        <v>-0.10577361336000646</v>
      </c>
    </row>
    <row r="658" spans="1:11" x14ac:dyDescent="0.3">
      <c r="A658" s="45">
        <v>52</v>
      </c>
      <c r="B658" s="19">
        <v>7.8</v>
      </c>
      <c r="C658" s="20">
        <v>35</v>
      </c>
      <c r="D658" s="21">
        <v>5.2</v>
      </c>
      <c r="E658" s="21">
        <v>3.4</v>
      </c>
      <c r="F658" s="22">
        <v>4.6349999999999998</v>
      </c>
      <c r="H658" s="93" t="s">
        <v>307</v>
      </c>
      <c r="I658" s="98"/>
      <c r="J658" s="94"/>
      <c r="K658" s="102"/>
    </row>
    <row r="659" spans="1:11" x14ac:dyDescent="0.3">
      <c r="A659" s="45">
        <v>52</v>
      </c>
      <c r="B659" s="19">
        <v>7.8</v>
      </c>
      <c r="C659" s="20">
        <v>35</v>
      </c>
      <c r="D659" s="21">
        <v>5.2</v>
      </c>
      <c r="E659" s="21">
        <v>4.0999999999999996</v>
      </c>
      <c r="F659" s="22">
        <v>5.0350000000000001</v>
      </c>
      <c r="H659" s="93" t="s">
        <v>308</v>
      </c>
      <c r="I659" s="100">
        <v>4.989890597619226</v>
      </c>
      <c r="J659" s="94" t="s">
        <v>310</v>
      </c>
      <c r="K659" s="102">
        <v>4.51094023807741E-2</v>
      </c>
    </row>
    <row r="660" spans="1:11" x14ac:dyDescent="0.3">
      <c r="A660" s="45">
        <v>52</v>
      </c>
      <c r="B660" s="19">
        <v>7.8</v>
      </c>
      <c r="C660" s="20">
        <v>35</v>
      </c>
      <c r="D660" s="21">
        <v>5.2</v>
      </c>
      <c r="E660" s="21">
        <v>4.8</v>
      </c>
      <c r="F660" s="22">
        <v>5.5</v>
      </c>
      <c r="H660" s="93" t="s">
        <v>308</v>
      </c>
      <c r="I660" s="100">
        <v>5.4165146328831764</v>
      </c>
      <c r="J660" s="94" t="s">
        <v>310</v>
      </c>
      <c r="K660" s="102">
        <v>8.3485367116823639E-2</v>
      </c>
    </row>
    <row r="661" spans="1:11" x14ac:dyDescent="0.3">
      <c r="A661" s="45">
        <v>52</v>
      </c>
      <c r="B661" s="19">
        <v>7.8</v>
      </c>
      <c r="C661" s="20">
        <v>35</v>
      </c>
      <c r="D661" s="21">
        <v>5.2</v>
      </c>
      <c r="E661" s="21">
        <v>6.1</v>
      </c>
      <c r="F661" s="22">
        <v>6.3550000000000004</v>
      </c>
      <c r="H661" s="93" t="s">
        <v>307</v>
      </c>
      <c r="I661" s="98"/>
      <c r="J661" s="94"/>
      <c r="K661" s="102"/>
    </row>
    <row r="662" spans="1:11" x14ac:dyDescent="0.3">
      <c r="A662" s="45">
        <v>52</v>
      </c>
      <c r="B662" s="19">
        <v>7.8</v>
      </c>
      <c r="C662" s="20">
        <v>35</v>
      </c>
      <c r="D662" s="21">
        <v>5.2</v>
      </c>
      <c r="E662" s="21">
        <v>7.5</v>
      </c>
      <c r="F662" s="22">
        <v>7.1850000000000005</v>
      </c>
      <c r="H662" s="93" t="s">
        <v>308</v>
      </c>
      <c r="I662" s="100">
        <v>7.6363061527818035</v>
      </c>
      <c r="J662" s="94" t="s">
        <v>310</v>
      </c>
      <c r="K662" s="102">
        <v>-0.45130615278180297</v>
      </c>
    </row>
    <row r="663" spans="1:11" x14ac:dyDescent="0.3">
      <c r="A663" s="45">
        <v>52</v>
      </c>
      <c r="B663" s="19">
        <v>7.8</v>
      </c>
      <c r="C663" s="20">
        <v>35</v>
      </c>
      <c r="D663" s="21">
        <v>5.2</v>
      </c>
      <c r="E663" s="21">
        <v>8.8000000000000007</v>
      </c>
      <c r="F663" s="22">
        <v>8.1849999999999987</v>
      </c>
      <c r="H663" s="93" t="s">
        <v>308</v>
      </c>
      <c r="I663" s="100">
        <v>8.4878650031840142</v>
      </c>
      <c r="J663" s="94" t="s">
        <v>310</v>
      </c>
      <c r="K663" s="102">
        <v>-0.30286500318401544</v>
      </c>
    </row>
    <row r="664" spans="1:11" x14ac:dyDescent="0.3">
      <c r="A664" s="45">
        <v>52</v>
      </c>
      <c r="B664" s="19">
        <v>7.8</v>
      </c>
      <c r="C664" s="20">
        <v>35</v>
      </c>
      <c r="D664" s="21">
        <v>5.2</v>
      </c>
      <c r="E664" s="21">
        <v>11.5</v>
      </c>
      <c r="F664" s="22">
        <v>9.2899999999999991</v>
      </c>
      <c r="H664" s="93" t="s">
        <v>307</v>
      </c>
      <c r="I664" s="98"/>
      <c r="J664" s="94"/>
      <c r="K664" s="102"/>
    </row>
    <row r="665" spans="1:11" x14ac:dyDescent="0.3">
      <c r="A665" s="45">
        <v>52</v>
      </c>
      <c r="B665" s="19">
        <v>7.8</v>
      </c>
      <c r="C665" s="20">
        <v>35</v>
      </c>
      <c r="D665" s="21">
        <v>5.2</v>
      </c>
      <c r="E665" s="21">
        <v>28.2</v>
      </c>
      <c r="F665" s="22">
        <v>10.35</v>
      </c>
      <c r="H665" s="93" t="s">
        <v>307</v>
      </c>
      <c r="I665" s="98"/>
      <c r="J665" s="94"/>
      <c r="K665" s="102"/>
    </row>
    <row r="666" spans="1:11" x14ac:dyDescent="0.3">
      <c r="A666" s="45">
        <v>52</v>
      </c>
      <c r="B666" s="19">
        <v>7.8</v>
      </c>
      <c r="C666" s="20">
        <v>35</v>
      </c>
      <c r="D666" s="21">
        <v>5.2</v>
      </c>
      <c r="E666" s="21">
        <v>16.899999999999999</v>
      </c>
      <c r="F666" s="22">
        <v>10.18</v>
      </c>
      <c r="H666" s="93" t="s">
        <v>308</v>
      </c>
      <c r="I666" s="100">
        <v>9.6734037284767247</v>
      </c>
      <c r="J666" s="94" t="s">
        <v>310</v>
      </c>
      <c r="K666" s="102">
        <v>0.50659627152327502</v>
      </c>
    </row>
    <row r="667" spans="1:11" x14ac:dyDescent="0.3">
      <c r="A667" s="45">
        <v>53</v>
      </c>
      <c r="B667" s="19">
        <v>7.8</v>
      </c>
      <c r="C667" s="20">
        <v>35</v>
      </c>
      <c r="D667" s="21">
        <v>6.3</v>
      </c>
      <c r="E667" s="21">
        <v>6.7</v>
      </c>
      <c r="F667" s="22">
        <v>7.6050000000000004</v>
      </c>
      <c r="H667" s="93" t="s">
        <v>307</v>
      </c>
      <c r="I667" s="98"/>
      <c r="J667" s="94"/>
      <c r="K667" s="102"/>
    </row>
    <row r="668" spans="1:11" x14ac:dyDescent="0.3">
      <c r="A668" s="45">
        <v>53</v>
      </c>
      <c r="B668" s="19">
        <v>7.8</v>
      </c>
      <c r="C668" s="20">
        <v>35</v>
      </c>
      <c r="D668" s="21">
        <v>6.3</v>
      </c>
      <c r="E668" s="21">
        <v>7.8</v>
      </c>
      <c r="F668" s="22">
        <v>8.67</v>
      </c>
      <c r="H668" s="93" t="s">
        <v>307</v>
      </c>
      <c r="I668" s="98"/>
      <c r="J668" s="94"/>
      <c r="K668" s="102"/>
    </row>
    <row r="669" spans="1:11" x14ac:dyDescent="0.3">
      <c r="A669" s="45">
        <v>53</v>
      </c>
      <c r="B669" s="19">
        <v>7.8</v>
      </c>
      <c r="C669" s="20">
        <v>35</v>
      </c>
      <c r="D669" s="21">
        <v>6.3</v>
      </c>
      <c r="E669" s="21">
        <v>0.3</v>
      </c>
      <c r="F669" s="22">
        <v>4.3100000000000005</v>
      </c>
      <c r="H669" s="93" t="s">
        <v>308</v>
      </c>
      <c r="I669" s="100">
        <v>4.1529904378782447</v>
      </c>
      <c r="J669" s="94" t="s">
        <v>310</v>
      </c>
      <c r="K669" s="102">
        <v>0.15700956212175576</v>
      </c>
    </row>
    <row r="670" spans="1:11" x14ac:dyDescent="0.3">
      <c r="A670" s="45">
        <v>53</v>
      </c>
      <c r="B670" s="19">
        <v>7.8</v>
      </c>
      <c r="C670" s="20">
        <v>35</v>
      </c>
      <c r="D670" s="21">
        <v>6.3</v>
      </c>
      <c r="E670" s="21">
        <v>1</v>
      </c>
      <c r="F670" s="22">
        <v>4.29</v>
      </c>
      <c r="H670" s="93" t="s">
        <v>308</v>
      </c>
      <c r="I670" s="100">
        <v>4.23620618324086</v>
      </c>
      <c r="J670" s="94" t="s">
        <v>310</v>
      </c>
      <c r="K670" s="102">
        <v>5.3793816759140078E-2</v>
      </c>
    </row>
    <row r="671" spans="1:11" x14ac:dyDescent="0.3">
      <c r="A671" s="45">
        <v>53</v>
      </c>
      <c r="B671" s="19">
        <v>7.8</v>
      </c>
      <c r="C671" s="20">
        <v>35</v>
      </c>
      <c r="D671" s="21">
        <v>6.3</v>
      </c>
      <c r="E671" s="21">
        <v>2</v>
      </c>
      <c r="F671" s="22">
        <v>4.3499999999999996</v>
      </c>
      <c r="H671" s="93" t="s">
        <v>307</v>
      </c>
      <c r="I671" s="98"/>
      <c r="J671" s="94"/>
      <c r="K671" s="102"/>
    </row>
    <row r="672" spans="1:11" x14ac:dyDescent="0.3">
      <c r="A672" s="45">
        <v>53</v>
      </c>
      <c r="B672" s="19">
        <v>7.8</v>
      </c>
      <c r="C672" s="20">
        <v>35</v>
      </c>
      <c r="D672" s="21">
        <v>6.3</v>
      </c>
      <c r="E672" s="21">
        <v>3.3</v>
      </c>
      <c r="F672" s="22">
        <v>5.17</v>
      </c>
      <c r="H672" s="93" t="s">
        <v>307</v>
      </c>
      <c r="I672" s="98"/>
      <c r="J672" s="94"/>
      <c r="K672" s="102"/>
    </row>
    <row r="673" spans="1:11" x14ac:dyDescent="0.3">
      <c r="A673" s="45">
        <v>53</v>
      </c>
      <c r="B673" s="19">
        <v>7.8</v>
      </c>
      <c r="C673" s="20">
        <v>35</v>
      </c>
      <c r="D673" s="21">
        <v>6.3</v>
      </c>
      <c r="E673" s="21">
        <v>3.9</v>
      </c>
      <c r="F673" s="22">
        <v>5.42</v>
      </c>
      <c r="H673" s="93" t="s">
        <v>307</v>
      </c>
      <c r="I673" s="98"/>
      <c r="J673" s="94"/>
      <c r="K673" s="102"/>
    </row>
    <row r="674" spans="1:11" x14ac:dyDescent="0.3">
      <c r="A674" s="45">
        <v>53</v>
      </c>
      <c r="B674" s="19">
        <v>7.8</v>
      </c>
      <c r="C674" s="20">
        <v>35</v>
      </c>
      <c r="D674" s="21">
        <v>6.3</v>
      </c>
      <c r="E674" s="21">
        <v>5.6</v>
      </c>
      <c r="F674" s="22">
        <v>6.7750000000000004</v>
      </c>
      <c r="H674" s="93" t="s">
        <v>307</v>
      </c>
      <c r="I674" s="98"/>
      <c r="J674" s="94"/>
      <c r="K674" s="102"/>
    </row>
    <row r="675" spans="1:11" x14ac:dyDescent="0.3">
      <c r="A675" s="45">
        <v>53</v>
      </c>
      <c r="B675" s="19">
        <v>7.8</v>
      </c>
      <c r="C675" s="20">
        <v>35</v>
      </c>
      <c r="D675" s="21">
        <v>6.3</v>
      </c>
      <c r="E675" s="21">
        <v>8.9</v>
      </c>
      <c r="F675" s="22">
        <v>9.17</v>
      </c>
      <c r="H675" s="93" t="s">
        <v>308</v>
      </c>
      <c r="I675" s="100">
        <v>8.8904282729730006</v>
      </c>
      <c r="J675" s="94" t="s">
        <v>310</v>
      </c>
      <c r="K675" s="102">
        <v>0.27957172702699928</v>
      </c>
    </row>
    <row r="676" spans="1:11" x14ac:dyDescent="0.3">
      <c r="A676" s="45">
        <v>53</v>
      </c>
      <c r="B676" s="19">
        <v>7.8</v>
      </c>
      <c r="C676" s="20">
        <v>35</v>
      </c>
      <c r="D676" s="21">
        <v>6.3</v>
      </c>
      <c r="E676" s="21">
        <v>24</v>
      </c>
      <c r="F676" s="22">
        <v>10.164999999999999</v>
      </c>
      <c r="H676" s="93" t="s">
        <v>307</v>
      </c>
      <c r="I676" s="98"/>
      <c r="J676" s="94"/>
      <c r="K676" s="102"/>
    </row>
    <row r="677" spans="1:11" x14ac:dyDescent="0.3">
      <c r="A677" s="45">
        <v>53</v>
      </c>
      <c r="B677" s="19">
        <v>7.8</v>
      </c>
      <c r="C677" s="20">
        <v>35</v>
      </c>
      <c r="D677" s="21">
        <v>6.3</v>
      </c>
      <c r="E677" s="21">
        <v>12.2</v>
      </c>
      <c r="F677" s="22">
        <v>9.4</v>
      </c>
      <c r="H677" s="93" t="s">
        <v>307</v>
      </c>
      <c r="I677" s="98"/>
      <c r="J677" s="94"/>
      <c r="K677" s="102"/>
    </row>
    <row r="678" spans="1:11" x14ac:dyDescent="0.3">
      <c r="A678" s="45">
        <v>53</v>
      </c>
      <c r="B678" s="19">
        <v>7.8</v>
      </c>
      <c r="C678" s="20">
        <v>35</v>
      </c>
      <c r="D678" s="21">
        <v>6.3</v>
      </c>
      <c r="E678" s="21">
        <v>31</v>
      </c>
      <c r="F678" s="22">
        <v>10.14</v>
      </c>
      <c r="H678" s="93" t="s">
        <v>307</v>
      </c>
      <c r="I678" s="98"/>
      <c r="J678" s="94"/>
      <c r="K678" s="102"/>
    </row>
    <row r="679" spans="1:11" x14ac:dyDescent="0.3">
      <c r="A679" s="45">
        <v>54</v>
      </c>
      <c r="B679" s="19">
        <v>7.8</v>
      </c>
      <c r="C679" s="20">
        <v>35</v>
      </c>
      <c r="D679" s="21">
        <v>7.4</v>
      </c>
      <c r="E679" s="21">
        <v>1.1000000000000001</v>
      </c>
      <c r="F679" s="22">
        <v>3.8600000000000003</v>
      </c>
      <c r="H679" s="93" t="s">
        <v>308</v>
      </c>
      <c r="I679" s="100">
        <v>4.3820731921810445</v>
      </c>
      <c r="J679" s="94" t="s">
        <v>310</v>
      </c>
      <c r="K679" s="102">
        <v>-0.5220731921810442</v>
      </c>
    </row>
    <row r="680" spans="1:11" x14ac:dyDescent="0.3">
      <c r="A680" s="45">
        <v>54</v>
      </c>
      <c r="B680" s="19">
        <v>7.8</v>
      </c>
      <c r="C680" s="20">
        <v>35</v>
      </c>
      <c r="D680" s="21">
        <v>7.4</v>
      </c>
      <c r="E680" s="21">
        <v>0.4</v>
      </c>
      <c r="F680" s="22">
        <v>4.04</v>
      </c>
      <c r="H680" s="93" t="s">
        <v>308</v>
      </c>
      <c r="I680" s="100">
        <v>4.2474046631230991</v>
      </c>
      <c r="J680" s="94" t="s">
        <v>310</v>
      </c>
      <c r="K680" s="102">
        <v>-0.20740466312309902</v>
      </c>
    </row>
    <row r="681" spans="1:11" x14ac:dyDescent="0.3">
      <c r="A681" s="45">
        <v>54</v>
      </c>
      <c r="B681" s="19">
        <v>7.8</v>
      </c>
      <c r="C681" s="20">
        <v>35</v>
      </c>
      <c r="D681" s="21">
        <v>7.4</v>
      </c>
      <c r="E681" s="21">
        <v>5.7</v>
      </c>
      <c r="F681" s="22">
        <v>6.76</v>
      </c>
      <c r="H681" s="93" t="s">
        <v>308</v>
      </c>
      <c r="I681" s="100">
        <v>7.3766526749759311</v>
      </c>
      <c r="J681" s="94" t="s">
        <v>310</v>
      </c>
      <c r="K681" s="102">
        <v>-0.61665267497593135</v>
      </c>
    </row>
    <row r="682" spans="1:11" x14ac:dyDescent="0.3">
      <c r="A682" s="45">
        <v>54</v>
      </c>
      <c r="B682" s="19">
        <v>7.8</v>
      </c>
      <c r="C682" s="20">
        <v>35</v>
      </c>
      <c r="D682" s="21">
        <v>7.4</v>
      </c>
      <c r="E682" s="21">
        <v>6.8</v>
      </c>
      <c r="F682" s="22">
        <v>7.7349999999999994</v>
      </c>
      <c r="H682" s="93" t="s">
        <v>307</v>
      </c>
      <c r="I682" s="98"/>
      <c r="J682" s="94"/>
      <c r="K682" s="102"/>
    </row>
    <row r="683" spans="1:11" x14ac:dyDescent="0.3">
      <c r="A683" s="45">
        <v>54</v>
      </c>
      <c r="B683" s="19">
        <v>7.8</v>
      </c>
      <c r="C683" s="20">
        <v>35</v>
      </c>
      <c r="D683" s="21">
        <v>7.4</v>
      </c>
      <c r="E683" s="21">
        <v>2.1</v>
      </c>
      <c r="F683" s="22">
        <v>4.22</v>
      </c>
      <c r="H683" s="93" t="s">
        <v>307</v>
      </c>
      <c r="I683" s="98"/>
      <c r="J683" s="94"/>
      <c r="K683" s="102"/>
    </row>
    <row r="684" spans="1:11" x14ac:dyDescent="0.3">
      <c r="A684" s="45">
        <v>54</v>
      </c>
      <c r="B684" s="19">
        <v>7.8</v>
      </c>
      <c r="C684" s="20">
        <v>35</v>
      </c>
      <c r="D684" s="21">
        <v>7.4</v>
      </c>
      <c r="E684" s="21">
        <v>3.5</v>
      </c>
      <c r="F684" s="22">
        <v>5.14</v>
      </c>
      <c r="H684" s="93" t="s">
        <v>307</v>
      </c>
      <c r="I684" s="98"/>
      <c r="J684" s="94"/>
      <c r="K684" s="102"/>
    </row>
    <row r="685" spans="1:11" x14ac:dyDescent="0.3">
      <c r="A685" s="45">
        <v>54</v>
      </c>
      <c r="B685" s="19">
        <v>7.8</v>
      </c>
      <c r="C685" s="20">
        <v>35</v>
      </c>
      <c r="D685" s="21">
        <v>7.4</v>
      </c>
      <c r="E685" s="21">
        <v>7.9</v>
      </c>
      <c r="F685" s="22">
        <v>8.6999999999999993</v>
      </c>
      <c r="H685" s="93" t="s">
        <v>307</v>
      </c>
      <c r="I685" s="98"/>
      <c r="J685" s="94"/>
      <c r="K685" s="102"/>
    </row>
    <row r="686" spans="1:11" x14ac:dyDescent="0.3">
      <c r="A686" s="45">
        <v>54</v>
      </c>
      <c r="B686" s="19">
        <v>7.8</v>
      </c>
      <c r="C686" s="20">
        <v>35</v>
      </c>
      <c r="D686" s="21">
        <v>7.4</v>
      </c>
      <c r="E686" s="21">
        <v>9</v>
      </c>
      <c r="F686" s="22">
        <v>9.3699999999999992</v>
      </c>
      <c r="H686" s="93" t="s">
        <v>308</v>
      </c>
      <c r="I686" s="100">
        <v>9.1607565574698757</v>
      </c>
      <c r="J686" s="94" t="s">
        <v>310</v>
      </c>
      <c r="K686" s="102">
        <v>0.2092434425301235</v>
      </c>
    </row>
    <row r="687" spans="1:11" x14ac:dyDescent="0.3">
      <c r="A687" s="45">
        <v>54</v>
      </c>
      <c r="B687" s="19">
        <v>7.8</v>
      </c>
      <c r="C687" s="20">
        <v>35</v>
      </c>
      <c r="D687" s="21">
        <v>7.4</v>
      </c>
      <c r="E687" s="21">
        <v>4.0999999999999996</v>
      </c>
      <c r="F687" s="22">
        <v>5.47</v>
      </c>
      <c r="H687" s="93" t="s">
        <v>307</v>
      </c>
      <c r="I687" s="98"/>
      <c r="J687" s="94"/>
      <c r="K687" s="102"/>
    </row>
    <row r="688" spans="1:11" x14ac:dyDescent="0.3">
      <c r="A688" s="45">
        <v>54</v>
      </c>
      <c r="B688" s="19">
        <v>7.8</v>
      </c>
      <c r="C688" s="20">
        <v>35</v>
      </c>
      <c r="D688" s="21">
        <v>7.4</v>
      </c>
      <c r="E688" s="21">
        <v>4.5999999999999996</v>
      </c>
      <c r="F688" s="22">
        <v>5.84</v>
      </c>
      <c r="H688" s="93" t="s">
        <v>307</v>
      </c>
      <c r="I688" s="98"/>
      <c r="J688" s="94"/>
      <c r="K688" s="102"/>
    </row>
    <row r="689" spans="1:11" x14ac:dyDescent="0.3">
      <c r="A689" s="45">
        <v>54</v>
      </c>
      <c r="B689" s="19">
        <v>7.8</v>
      </c>
      <c r="C689" s="20">
        <v>35</v>
      </c>
      <c r="D689" s="21">
        <v>7.4</v>
      </c>
      <c r="E689" s="21">
        <v>10.1</v>
      </c>
      <c r="F689" s="22">
        <v>9.5500000000000007</v>
      </c>
      <c r="H689" s="93" t="s">
        <v>307</v>
      </c>
      <c r="I689" s="98"/>
      <c r="J689" s="94"/>
      <c r="K689" s="102"/>
    </row>
    <row r="690" spans="1:11" x14ac:dyDescent="0.3">
      <c r="A690" s="45">
        <v>54</v>
      </c>
      <c r="B690" s="19">
        <v>7.8</v>
      </c>
      <c r="C690" s="20">
        <v>35</v>
      </c>
      <c r="D690" s="21">
        <v>7.4</v>
      </c>
      <c r="E690" s="21">
        <v>24.3</v>
      </c>
      <c r="F690" s="22">
        <v>10.17</v>
      </c>
      <c r="H690" s="93" t="s">
        <v>307</v>
      </c>
      <c r="I690" s="98"/>
      <c r="J690" s="94"/>
      <c r="K690" s="102"/>
    </row>
    <row r="691" spans="1:11" x14ac:dyDescent="0.3">
      <c r="A691" s="45">
        <v>54</v>
      </c>
      <c r="B691" s="19">
        <v>7.8</v>
      </c>
      <c r="C691" s="20">
        <v>35</v>
      </c>
      <c r="D691" s="21">
        <v>7.4</v>
      </c>
      <c r="E691" s="21">
        <v>12.4</v>
      </c>
      <c r="F691" s="22">
        <v>9.82</v>
      </c>
      <c r="H691" s="93" t="s">
        <v>307</v>
      </c>
      <c r="I691" s="98"/>
      <c r="J691" s="94"/>
      <c r="K691" s="102"/>
    </row>
    <row r="692" spans="1:11" x14ac:dyDescent="0.3">
      <c r="A692" s="45">
        <v>54</v>
      </c>
      <c r="B692" s="19">
        <v>7.8</v>
      </c>
      <c r="C692" s="20">
        <v>35</v>
      </c>
      <c r="D692" s="21">
        <v>7.4</v>
      </c>
      <c r="E692" s="21">
        <v>14.6</v>
      </c>
      <c r="F692" s="22">
        <v>9.8800000000000008</v>
      </c>
      <c r="H692" s="93" t="s">
        <v>308</v>
      </c>
      <c r="I692" s="100">
        <v>9.6352441484169784</v>
      </c>
      <c r="J692" s="94" t="s">
        <v>310</v>
      </c>
      <c r="K692" s="102">
        <v>0.24475585158302238</v>
      </c>
    </row>
    <row r="693" spans="1:11" x14ac:dyDescent="0.3">
      <c r="A693" s="45">
        <v>54</v>
      </c>
      <c r="B693" s="19">
        <v>7.8</v>
      </c>
      <c r="C693" s="20">
        <v>35</v>
      </c>
      <c r="D693" s="21">
        <v>7.4</v>
      </c>
      <c r="E693" s="21">
        <v>19.399999999999999</v>
      </c>
      <c r="F693" s="22">
        <v>9.82</v>
      </c>
      <c r="H693" s="93" t="s">
        <v>307</v>
      </c>
      <c r="I693" s="98"/>
      <c r="J693" s="94"/>
      <c r="K693" s="102"/>
    </row>
    <row r="694" spans="1:11" x14ac:dyDescent="0.3">
      <c r="A694" s="45">
        <v>55</v>
      </c>
      <c r="B694" s="19">
        <v>8.6</v>
      </c>
      <c r="C694" s="20">
        <v>15</v>
      </c>
      <c r="D694" s="21">
        <v>5.2</v>
      </c>
      <c r="E694" s="21">
        <v>1.5</v>
      </c>
      <c r="F694" s="22">
        <v>4.1500000000000004</v>
      </c>
      <c r="H694" s="93" t="s">
        <v>307</v>
      </c>
      <c r="I694" s="98"/>
      <c r="J694" s="94"/>
      <c r="K694" s="102"/>
    </row>
    <row r="695" spans="1:11" x14ac:dyDescent="0.3">
      <c r="A695" s="45">
        <v>55</v>
      </c>
      <c r="B695" s="19">
        <v>8.6</v>
      </c>
      <c r="C695" s="20">
        <v>15</v>
      </c>
      <c r="D695" s="21">
        <v>5.2</v>
      </c>
      <c r="E695" s="21">
        <v>4.5</v>
      </c>
      <c r="F695" s="22">
        <v>3.9400000000000004</v>
      </c>
      <c r="H695" s="93" t="s">
        <v>308</v>
      </c>
      <c r="I695" s="100">
        <v>4.2080685432419944</v>
      </c>
      <c r="J695" s="94" t="s">
        <v>310</v>
      </c>
      <c r="K695" s="102">
        <v>-0.26806854324199403</v>
      </c>
    </row>
    <row r="696" spans="1:11" x14ac:dyDescent="0.3">
      <c r="A696" s="45">
        <v>55</v>
      </c>
      <c r="B696" s="19">
        <v>8.6</v>
      </c>
      <c r="C696" s="20">
        <v>15</v>
      </c>
      <c r="D696" s="21">
        <v>5.2</v>
      </c>
      <c r="E696" s="21">
        <v>9</v>
      </c>
      <c r="F696" s="22">
        <v>3.9950000000000001</v>
      </c>
      <c r="H696" s="93" t="s">
        <v>307</v>
      </c>
      <c r="I696" s="98"/>
      <c r="J696" s="94"/>
      <c r="K696" s="102"/>
    </row>
    <row r="697" spans="1:11" x14ac:dyDescent="0.3">
      <c r="A697" s="45">
        <v>55</v>
      </c>
      <c r="B697" s="19">
        <v>8.6</v>
      </c>
      <c r="C697" s="20">
        <v>15</v>
      </c>
      <c r="D697" s="21">
        <v>5.2</v>
      </c>
      <c r="E697" s="21">
        <v>15.1</v>
      </c>
      <c r="F697" s="22">
        <v>4.1950000000000003</v>
      </c>
      <c r="H697" s="93" t="s">
        <v>307</v>
      </c>
      <c r="I697" s="98"/>
      <c r="J697" s="94"/>
      <c r="K697" s="102"/>
    </row>
    <row r="698" spans="1:11" x14ac:dyDescent="0.3">
      <c r="A698" s="45">
        <v>55</v>
      </c>
      <c r="B698" s="19">
        <v>8.6</v>
      </c>
      <c r="C698" s="20">
        <v>15</v>
      </c>
      <c r="D698" s="21">
        <v>5.2</v>
      </c>
      <c r="E698" s="21">
        <v>24.9</v>
      </c>
      <c r="F698" s="22">
        <v>5.2349999999999994</v>
      </c>
      <c r="H698" s="93" t="s">
        <v>308</v>
      </c>
      <c r="I698" s="100">
        <v>5.1469538487691402</v>
      </c>
      <c r="J698" s="94" t="s">
        <v>310</v>
      </c>
      <c r="K698" s="102">
        <v>8.8046151230859238E-2</v>
      </c>
    </row>
    <row r="699" spans="1:11" x14ac:dyDescent="0.3">
      <c r="A699" s="45">
        <v>55</v>
      </c>
      <c r="B699" s="19">
        <v>8.6</v>
      </c>
      <c r="C699" s="20">
        <v>15</v>
      </c>
      <c r="D699" s="21">
        <v>5.2</v>
      </c>
      <c r="E699" s="21">
        <v>20</v>
      </c>
      <c r="F699" s="22">
        <v>4.4700000000000006</v>
      </c>
      <c r="H699" s="93" t="s">
        <v>307</v>
      </c>
      <c r="I699" s="98"/>
      <c r="J699" s="94"/>
      <c r="K699" s="102"/>
    </row>
    <row r="700" spans="1:11" x14ac:dyDescent="0.3">
      <c r="A700" s="45">
        <v>55</v>
      </c>
      <c r="B700" s="19">
        <v>8.6</v>
      </c>
      <c r="C700" s="20">
        <v>15</v>
      </c>
      <c r="D700" s="21">
        <v>5.2</v>
      </c>
      <c r="E700" s="21">
        <v>34.700000000000003</v>
      </c>
      <c r="F700" s="22">
        <v>6.1050000000000004</v>
      </c>
      <c r="H700" s="93" t="s">
        <v>308</v>
      </c>
      <c r="I700" s="100">
        <v>5.8703520457253067</v>
      </c>
      <c r="J700" s="94" t="s">
        <v>310</v>
      </c>
      <c r="K700" s="102">
        <v>0.23464795427469376</v>
      </c>
    </row>
    <row r="701" spans="1:11" x14ac:dyDescent="0.3">
      <c r="A701" s="45">
        <v>55</v>
      </c>
      <c r="B701" s="19">
        <v>8.6</v>
      </c>
      <c r="C701" s="20">
        <v>15</v>
      </c>
      <c r="D701" s="21">
        <v>5.2</v>
      </c>
      <c r="E701" s="21">
        <v>54.3</v>
      </c>
      <c r="F701" s="22">
        <v>8.2850000000000001</v>
      </c>
      <c r="H701" s="93" t="s">
        <v>307</v>
      </c>
      <c r="I701" s="98"/>
      <c r="J701" s="94"/>
      <c r="K701" s="102"/>
    </row>
    <row r="702" spans="1:11" x14ac:dyDescent="0.3">
      <c r="A702" s="45">
        <v>55</v>
      </c>
      <c r="B702" s="19">
        <v>8.6</v>
      </c>
      <c r="C702" s="20">
        <v>15</v>
      </c>
      <c r="D702" s="21">
        <v>5.2</v>
      </c>
      <c r="E702" s="21">
        <v>44.5</v>
      </c>
      <c r="F702" s="22">
        <v>6.73</v>
      </c>
      <c r="H702" s="93" t="s">
        <v>307</v>
      </c>
      <c r="I702" s="98"/>
      <c r="J702" s="94"/>
      <c r="K702" s="102"/>
    </row>
    <row r="703" spans="1:11" x14ac:dyDescent="0.3">
      <c r="A703" s="45">
        <v>55</v>
      </c>
      <c r="B703" s="19">
        <v>8.6</v>
      </c>
      <c r="C703" s="20">
        <v>15</v>
      </c>
      <c r="D703" s="21">
        <v>5.2</v>
      </c>
      <c r="E703" s="21">
        <v>74</v>
      </c>
      <c r="F703" s="22">
        <v>9.42</v>
      </c>
      <c r="H703" s="93" t="s">
        <v>307</v>
      </c>
      <c r="I703" s="98"/>
      <c r="J703" s="94"/>
      <c r="K703" s="102"/>
    </row>
    <row r="704" spans="1:11" x14ac:dyDescent="0.3">
      <c r="A704" s="45">
        <v>55</v>
      </c>
      <c r="B704" s="19">
        <v>8.6</v>
      </c>
      <c r="C704" s="20">
        <v>15</v>
      </c>
      <c r="D704" s="21">
        <v>5.2</v>
      </c>
      <c r="E704" s="21">
        <v>64.2</v>
      </c>
      <c r="F704" s="22">
        <v>8.6649999999999991</v>
      </c>
      <c r="H704" s="93" t="s">
        <v>308</v>
      </c>
      <c r="I704" s="100">
        <v>9.1527268180526207</v>
      </c>
      <c r="J704" s="94" t="s">
        <v>310</v>
      </c>
      <c r="K704" s="102">
        <v>-0.48772681805262152</v>
      </c>
    </row>
    <row r="705" spans="1:11" x14ac:dyDescent="0.3">
      <c r="A705" s="45">
        <v>55</v>
      </c>
      <c r="B705" s="19">
        <v>8.6</v>
      </c>
      <c r="C705" s="20">
        <v>15</v>
      </c>
      <c r="D705" s="21">
        <v>5.2</v>
      </c>
      <c r="E705" s="21">
        <v>93.6</v>
      </c>
      <c r="F705" s="22">
        <v>9.8699999999999992</v>
      </c>
      <c r="H705" s="93" t="s">
        <v>307</v>
      </c>
      <c r="I705" s="98"/>
      <c r="J705" s="94"/>
      <c r="K705" s="102"/>
    </row>
    <row r="706" spans="1:11" x14ac:dyDescent="0.3">
      <c r="A706" s="45">
        <v>55</v>
      </c>
      <c r="B706" s="19">
        <v>8.6</v>
      </c>
      <c r="C706" s="20">
        <v>15</v>
      </c>
      <c r="D706" s="21">
        <v>5.2</v>
      </c>
      <c r="E706" s="21">
        <v>147.1</v>
      </c>
      <c r="F706" s="22">
        <v>10.245000000000001</v>
      </c>
      <c r="H706" s="93" t="s">
        <v>307</v>
      </c>
      <c r="I706" s="98"/>
      <c r="J706" s="94"/>
      <c r="K706" s="102"/>
    </row>
    <row r="707" spans="1:11" x14ac:dyDescent="0.3">
      <c r="A707" s="45">
        <v>55</v>
      </c>
      <c r="B707" s="19">
        <v>8.6</v>
      </c>
      <c r="C707" s="20">
        <v>15</v>
      </c>
      <c r="D707" s="21">
        <v>5.2</v>
      </c>
      <c r="E707" s="21">
        <v>109.2</v>
      </c>
      <c r="F707" s="22">
        <v>10.145</v>
      </c>
      <c r="H707" s="93" t="s">
        <v>307</v>
      </c>
      <c r="I707" s="98"/>
      <c r="J707" s="94"/>
      <c r="K707" s="102"/>
    </row>
    <row r="708" spans="1:11" x14ac:dyDescent="0.3">
      <c r="A708" s="45">
        <v>55</v>
      </c>
      <c r="B708" s="19">
        <v>8.6</v>
      </c>
      <c r="C708" s="20">
        <v>15</v>
      </c>
      <c r="D708" s="21">
        <v>5.2</v>
      </c>
      <c r="E708" s="21">
        <v>188.7</v>
      </c>
      <c r="F708" s="22">
        <v>10.105</v>
      </c>
      <c r="H708" s="93" t="s">
        <v>307</v>
      </c>
      <c r="I708" s="98"/>
      <c r="J708" s="94"/>
      <c r="K708" s="102"/>
    </row>
    <row r="709" spans="1:11" x14ac:dyDescent="0.3">
      <c r="A709" s="45">
        <v>56</v>
      </c>
      <c r="B709" s="19">
        <v>8.6</v>
      </c>
      <c r="C709" s="20">
        <v>15</v>
      </c>
      <c r="D709" s="21">
        <v>6.3</v>
      </c>
      <c r="E709" s="21">
        <v>1.4</v>
      </c>
      <c r="F709" s="22">
        <v>4</v>
      </c>
      <c r="H709" s="93" t="s">
        <v>307</v>
      </c>
      <c r="I709" s="98"/>
      <c r="J709" s="94"/>
      <c r="K709" s="102"/>
    </row>
    <row r="710" spans="1:11" x14ac:dyDescent="0.3">
      <c r="A710" s="45">
        <v>56</v>
      </c>
      <c r="B710" s="19">
        <v>8.6</v>
      </c>
      <c r="C710" s="20">
        <v>15</v>
      </c>
      <c r="D710" s="21">
        <v>6.3</v>
      </c>
      <c r="E710" s="21">
        <v>4.3</v>
      </c>
      <c r="F710" s="22">
        <v>3.97</v>
      </c>
      <c r="H710" s="93" t="s">
        <v>308</v>
      </c>
      <c r="I710" s="100">
        <v>4.208296747457009</v>
      </c>
      <c r="J710" s="94" t="s">
        <v>310</v>
      </c>
      <c r="K710" s="102">
        <v>-0.2382967474570088</v>
      </c>
    </row>
    <row r="711" spans="1:11" x14ac:dyDescent="0.3">
      <c r="A711" s="45">
        <v>56</v>
      </c>
      <c r="B711" s="19">
        <v>8.6</v>
      </c>
      <c r="C711" s="20">
        <v>15</v>
      </c>
      <c r="D711" s="21">
        <v>6.3</v>
      </c>
      <c r="E711" s="21">
        <v>6.7</v>
      </c>
      <c r="F711" s="22">
        <v>4.07</v>
      </c>
      <c r="H711" s="93" t="s">
        <v>307</v>
      </c>
      <c r="I711" s="98"/>
      <c r="J711" s="94"/>
      <c r="K711" s="102"/>
    </row>
    <row r="712" spans="1:11" x14ac:dyDescent="0.3">
      <c r="A712" s="45">
        <v>56</v>
      </c>
      <c r="B712" s="19">
        <v>8.6</v>
      </c>
      <c r="C712" s="20">
        <v>15</v>
      </c>
      <c r="D712" s="21">
        <v>6.3</v>
      </c>
      <c r="E712" s="21">
        <v>8.6999999999999993</v>
      </c>
      <c r="F712" s="22">
        <v>3.99</v>
      </c>
      <c r="H712" s="93" t="s">
        <v>307</v>
      </c>
      <c r="I712" s="98"/>
      <c r="J712" s="94"/>
      <c r="K712" s="102"/>
    </row>
    <row r="713" spans="1:11" x14ac:dyDescent="0.3">
      <c r="A713" s="45">
        <v>56</v>
      </c>
      <c r="B713" s="19">
        <v>8.6</v>
      </c>
      <c r="C713" s="20">
        <v>15</v>
      </c>
      <c r="D713" s="21">
        <v>6.3</v>
      </c>
      <c r="E713" s="21">
        <v>14.5</v>
      </c>
      <c r="F713" s="22">
        <v>4.1500000000000004</v>
      </c>
      <c r="H713" s="93" t="s">
        <v>307</v>
      </c>
      <c r="I713" s="98"/>
      <c r="J713" s="94"/>
      <c r="K713" s="102"/>
    </row>
    <row r="714" spans="1:11" x14ac:dyDescent="0.3">
      <c r="A714" s="45">
        <v>56</v>
      </c>
      <c r="B714" s="19">
        <v>8.6</v>
      </c>
      <c r="C714" s="20">
        <v>15</v>
      </c>
      <c r="D714" s="21">
        <v>6.3</v>
      </c>
      <c r="E714" s="21">
        <v>22.3</v>
      </c>
      <c r="F714" s="22">
        <v>4.8450000000000006</v>
      </c>
      <c r="H714" s="93" t="s">
        <v>307</v>
      </c>
      <c r="I714" s="98"/>
      <c r="J714" s="94"/>
      <c r="K714" s="102"/>
    </row>
    <row r="715" spans="1:11" x14ac:dyDescent="0.3">
      <c r="A715" s="45">
        <v>56</v>
      </c>
      <c r="B715" s="19">
        <v>8.6</v>
      </c>
      <c r="C715" s="20">
        <v>15</v>
      </c>
      <c r="D715" s="21">
        <v>6.3</v>
      </c>
      <c r="E715" s="21">
        <v>18.399999999999999</v>
      </c>
      <c r="F715" s="22">
        <v>4.4399999999999995</v>
      </c>
      <c r="H715" s="93" t="s">
        <v>307</v>
      </c>
      <c r="I715" s="98"/>
      <c r="J715" s="94"/>
      <c r="K715" s="102"/>
    </row>
    <row r="716" spans="1:11" x14ac:dyDescent="0.3">
      <c r="A716" s="45">
        <v>56</v>
      </c>
      <c r="B716" s="19">
        <v>8.6</v>
      </c>
      <c r="C716" s="20">
        <v>15</v>
      </c>
      <c r="D716" s="21">
        <v>6.3</v>
      </c>
      <c r="E716" s="21">
        <v>30.2</v>
      </c>
      <c r="F716" s="22">
        <v>6.46</v>
      </c>
      <c r="H716" s="93" t="s">
        <v>307</v>
      </c>
      <c r="I716" s="98"/>
      <c r="J716" s="94"/>
      <c r="K716" s="102"/>
    </row>
    <row r="717" spans="1:11" x14ac:dyDescent="0.3">
      <c r="A717" s="45">
        <v>56</v>
      </c>
      <c r="B717" s="19">
        <v>8.6</v>
      </c>
      <c r="C717" s="20">
        <v>15</v>
      </c>
      <c r="D717" s="21">
        <v>6.3</v>
      </c>
      <c r="E717" s="21">
        <v>53.8</v>
      </c>
      <c r="F717" s="22">
        <v>9.3000000000000007</v>
      </c>
      <c r="H717" s="93" t="s">
        <v>307</v>
      </c>
      <c r="I717" s="98"/>
      <c r="J717" s="94"/>
      <c r="K717" s="102"/>
    </row>
    <row r="718" spans="1:11" x14ac:dyDescent="0.3">
      <c r="A718" s="45">
        <v>56</v>
      </c>
      <c r="B718" s="19">
        <v>8.6</v>
      </c>
      <c r="C718" s="20">
        <v>15</v>
      </c>
      <c r="D718" s="21">
        <v>6.3</v>
      </c>
      <c r="E718" s="21">
        <v>38.1</v>
      </c>
      <c r="F718" s="22">
        <v>6.99</v>
      </c>
      <c r="H718" s="93" t="s">
        <v>307</v>
      </c>
      <c r="I718" s="98"/>
      <c r="J718" s="94"/>
      <c r="K718" s="102"/>
    </row>
    <row r="719" spans="1:11" x14ac:dyDescent="0.3">
      <c r="A719" s="45">
        <v>56</v>
      </c>
      <c r="B719" s="19">
        <v>8.6</v>
      </c>
      <c r="C719" s="20">
        <v>15</v>
      </c>
      <c r="D719" s="21">
        <v>6.3</v>
      </c>
      <c r="E719" s="21">
        <v>61.7</v>
      </c>
      <c r="F719" s="22">
        <v>9.4649999999999999</v>
      </c>
      <c r="H719" s="93" t="s">
        <v>307</v>
      </c>
      <c r="I719" s="98"/>
      <c r="J719" s="94"/>
      <c r="K719" s="102"/>
    </row>
    <row r="720" spans="1:11" x14ac:dyDescent="0.3">
      <c r="A720" s="45">
        <v>56</v>
      </c>
      <c r="B720" s="19">
        <v>8.6</v>
      </c>
      <c r="C720" s="20">
        <v>15</v>
      </c>
      <c r="D720" s="21">
        <v>6.3</v>
      </c>
      <c r="E720" s="21">
        <v>75.5</v>
      </c>
      <c r="F720" s="22">
        <v>10.199999999999999</v>
      </c>
      <c r="H720" s="93" t="s">
        <v>307</v>
      </c>
      <c r="I720" s="98"/>
      <c r="J720" s="94"/>
      <c r="K720" s="102"/>
    </row>
    <row r="721" spans="1:11" x14ac:dyDescent="0.3">
      <c r="A721" s="45">
        <v>56</v>
      </c>
      <c r="B721" s="19">
        <v>8.6</v>
      </c>
      <c r="C721" s="20">
        <v>15</v>
      </c>
      <c r="D721" s="21">
        <v>6.3</v>
      </c>
      <c r="E721" s="21">
        <v>87.2</v>
      </c>
      <c r="F721" s="22">
        <v>10.25</v>
      </c>
      <c r="H721" s="93" t="s">
        <v>307</v>
      </c>
      <c r="I721" s="98"/>
      <c r="J721" s="94"/>
      <c r="K721" s="102"/>
    </row>
    <row r="722" spans="1:11" x14ac:dyDescent="0.3">
      <c r="A722" s="45">
        <v>56</v>
      </c>
      <c r="B722" s="19">
        <v>8.6</v>
      </c>
      <c r="C722" s="20">
        <v>15</v>
      </c>
      <c r="D722" s="21">
        <v>6.3</v>
      </c>
      <c r="E722" s="21">
        <v>124.3</v>
      </c>
      <c r="F722" s="22">
        <v>10.219999999999999</v>
      </c>
      <c r="H722" s="93" t="s">
        <v>307</v>
      </c>
      <c r="I722" s="98"/>
      <c r="J722" s="94"/>
      <c r="K722" s="102"/>
    </row>
    <row r="723" spans="1:11" x14ac:dyDescent="0.3">
      <c r="A723" s="45">
        <v>56</v>
      </c>
      <c r="B723" s="19">
        <v>8.6</v>
      </c>
      <c r="C723" s="20">
        <v>15</v>
      </c>
      <c r="D723" s="21">
        <v>6.3</v>
      </c>
      <c r="E723" s="21">
        <v>155.4</v>
      </c>
      <c r="F723" s="22">
        <v>10.265000000000001</v>
      </c>
      <c r="H723" s="93" t="s">
        <v>308</v>
      </c>
      <c r="I723" s="100">
        <v>10.372683493109161</v>
      </c>
      <c r="J723" s="94" t="s">
        <v>310</v>
      </c>
      <c r="K723" s="102">
        <v>-0.10768349310916037</v>
      </c>
    </row>
    <row r="724" spans="1:11" x14ac:dyDescent="0.3">
      <c r="A724" s="45">
        <v>57</v>
      </c>
      <c r="B724" s="19">
        <v>8.6</v>
      </c>
      <c r="C724" s="20">
        <v>15</v>
      </c>
      <c r="D724" s="21">
        <v>7.4</v>
      </c>
      <c r="E724" s="21">
        <v>1.4</v>
      </c>
      <c r="F724" s="22">
        <v>3.5750000000000002</v>
      </c>
      <c r="H724" s="93" t="s">
        <v>307</v>
      </c>
      <c r="I724" s="98"/>
      <c r="J724" s="94"/>
      <c r="K724" s="102"/>
    </row>
    <row r="725" spans="1:11" x14ac:dyDescent="0.3">
      <c r="A725" s="45">
        <v>57</v>
      </c>
      <c r="B725" s="19">
        <v>8.6</v>
      </c>
      <c r="C725" s="20">
        <v>15</v>
      </c>
      <c r="D725" s="21">
        <v>7.4</v>
      </c>
      <c r="E725" s="21">
        <v>4.3</v>
      </c>
      <c r="F725" s="22">
        <v>3.61</v>
      </c>
      <c r="H725" s="93" t="s">
        <v>307</v>
      </c>
      <c r="I725" s="98"/>
      <c r="J725" s="94"/>
      <c r="K725" s="102"/>
    </row>
    <row r="726" spans="1:11" x14ac:dyDescent="0.3">
      <c r="A726" s="45">
        <v>57</v>
      </c>
      <c r="B726" s="19">
        <v>8.6</v>
      </c>
      <c r="C726" s="20">
        <v>15</v>
      </c>
      <c r="D726" s="21">
        <v>7.4</v>
      </c>
      <c r="E726" s="21">
        <v>33.1</v>
      </c>
      <c r="F726" s="22">
        <v>6.31</v>
      </c>
      <c r="H726" s="93" t="s">
        <v>307</v>
      </c>
      <c r="I726" s="98"/>
      <c r="J726" s="94"/>
      <c r="K726" s="102"/>
    </row>
    <row r="727" spans="1:11" x14ac:dyDescent="0.3">
      <c r="A727" s="45">
        <v>57</v>
      </c>
      <c r="B727" s="19">
        <v>8.6</v>
      </c>
      <c r="C727" s="20">
        <v>15</v>
      </c>
      <c r="D727" s="21">
        <v>7.4</v>
      </c>
      <c r="E727" s="21">
        <v>26.8</v>
      </c>
      <c r="F727" s="22">
        <v>5.52</v>
      </c>
      <c r="H727" s="93" t="s">
        <v>307</v>
      </c>
      <c r="I727" s="98"/>
      <c r="J727" s="94"/>
      <c r="K727" s="102"/>
    </row>
    <row r="728" spans="1:11" x14ac:dyDescent="0.3">
      <c r="A728" s="45">
        <v>57</v>
      </c>
      <c r="B728" s="19">
        <v>8.6</v>
      </c>
      <c r="C728" s="20">
        <v>15</v>
      </c>
      <c r="D728" s="21">
        <v>7.4</v>
      </c>
      <c r="E728" s="21">
        <v>20.5</v>
      </c>
      <c r="F728" s="22">
        <v>4.9550000000000001</v>
      </c>
      <c r="H728" s="93" t="s">
        <v>307</v>
      </c>
      <c r="I728" s="98"/>
      <c r="J728" s="94"/>
      <c r="K728" s="102"/>
    </row>
    <row r="729" spans="1:11" x14ac:dyDescent="0.3">
      <c r="A729" s="45">
        <v>57</v>
      </c>
      <c r="B729" s="19">
        <v>8.6</v>
      </c>
      <c r="C729" s="20">
        <v>15</v>
      </c>
      <c r="D729" s="21">
        <v>7.4</v>
      </c>
      <c r="E729" s="21">
        <v>17.3</v>
      </c>
      <c r="F729" s="22">
        <v>4.5199999999999996</v>
      </c>
      <c r="H729" s="93" t="s">
        <v>308</v>
      </c>
      <c r="I729" s="100">
        <v>4.9774680280321402</v>
      </c>
      <c r="J729" s="94" t="s">
        <v>310</v>
      </c>
      <c r="K729" s="102">
        <v>-0.45746802803214059</v>
      </c>
    </row>
    <row r="730" spans="1:11" x14ac:dyDescent="0.3">
      <c r="A730" s="45">
        <v>57</v>
      </c>
      <c r="B730" s="19">
        <v>8.6</v>
      </c>
      <c r="C730" s="20">
        <v>15</v>
      </c>
      <c r="D730" s="21">
        <v>7.4</v>
      </c>
      <c r="E730" s="21">
        <v>14.2</v>
      </c>
      <c r="F730" s="22">
        <v>4.2050000000000001</v>
      </c>
      <c r="H730" s="93" t="s">
        <v>308</v>
      </c>
      <c r="I730" s="100">
        <v>4.7416430351576437</v>
      </c>
      <c r="J730" s="94" t="s">
        <v>310</v>
      </c>
      <c r="K730" s="102">
        <v>-0.53664303515764367</v>
      </c>
    </row>
    <row r="731" spans="1:11" x14ac:dyDescent="0.3">
      <c r="A731" s="45">
        <v>57</v>
      </c>
      <c r="B731" s="19">
        <v>8.6</v>
      </c>
      <c r="C731" s="20">
        <v>15</v>
      </c>
      <c r="D731" s="21">
        <v>7.4</v>
      </c>
      <c r="E731" s="21">
        <v>45.7</v>
      </c>
      <c r="F731" s="22">
        <v>8.6349999999999998</v>
      </c>
      <c r="H731" s="93" t="s">
        <v>307</v>
      </c>
      <c r="I731" s="98"/>
      <c r="J731" s="94"/>
      <c r="K731" s="102"/>
    </row>
    <row r="732" spans="1:11" x14ac:dyDescent="0.3">
      <c r="A732" s="45">
        <v>57</v>
      </c>
      <c r="B732" s="19">
        <v>8.6</v>
      </c>
      <c r="C732" s="20">
        <v>15</v>
      </c>
      <c r="D732" s="21">
        <v>7.4</v>
      </c>
      <c r="E732" s="21">
        <v>39.4</v>
      </c>
      <c r="F732" s="22">
        <v>7.5950000000000006</v>
      </c>
      <c r="H732" s="93" t="s">
        <v>308</v>
      </c>
      <c r="I732" s="100">
        <v>7.4983004939377738</v>
      </c>
      <c r="J732" s="94" t="s">
        <v>310</v>
      </c>
      <c r="K732" s="102">
        <v>9.6699506062226881E-2</v>
      </c>
    </row>
    <row r="733" spans="1:11" x14ac:dyDescent="0.3">
      <c r="A733" s="45">
        <v>57</v>
      </c>
      <c r="B733" s="19">
        <v>8.6</v>
      </c>
      <c r="C733" s="20">
        <v>15</v>
      </c>
      <c r="D733" s="21">
        <v>7.4</v>
      </c>
      <c r="E733" s="21">
        <v>52</v>
      </c>
      <c r="F733" s="22">
        <v>8.92</v>
      </c>
      <c r="H733" s="93" t="s">
        <v>307</v>
      </c>
      <c r="I733" s="98"/>
      <c r="J733" s="94"/>
      <c r="K733" s="102"/>
    </row>
    <row r="734" spans="1:11" x14ac:dyDescent="0.3">
      <c r="A734" s="45">
        <v>57</v>
      </c>
      <c r="B734" s="19">
        <v>8.6</v>
      </c>
      <c r="C734" s="20">
        <v>15</v>
      </c>
      <c r="D734" s="21">
        <v>7.4</v>
      </c>
      <c r="E734" s="21">
        <v>99.9</v>
      </c>
      <c r="F734" s="22">
        <v>10.32</v>
      </c>
      <c r="H734" s="93" t="s">
        <v>308</v>
      </c>
      <c r="I734" s="100">
        <v>10.332199482388596</v>
      </c>
      <c r="J734" s="94" t="s">
        <v>310</v>
      </c>
      <c r="K734" s="102">
        <v>-1.2199482388595584E-2</v>
      </c>
    </row>
    <row r="735" spans="1:11" x14ac:dyDescent="0.3">
      <c r="A735" s="45">
        <v>57</v>
      </c>
      <c r="B735" s="19">
        <v>8.6</v>
      </c>
      <c r="C735" s="20">
        <v>15</v>
      </c>
      <c r="D735" s="21">
        <v>7.4</v>
      </c>
      <c r="E735" s="21">
        <v>73.400000000000006</v>
      </c>
      <c r="F735" s="22">
        <v>10.164999999999999</v>
      </c>
      <c r="H735" s="93" t="s">
        <v>307</v>
      </c>
      <c r="I735" s="98"/>
      <c r="J735" s="94"/>
      <c r="K735" s="102"/>
    </row>
    <row r="736" spans="1:11" x14ac:dyDescent="0.3">
      <c r="A736" s="45">
        <v>57</v>
      </c>
      <c r="B736" s="19">
        <v>8.6</v>
      </c>
      <c r="C736" s="20">
        <v>15</v>
      </c>
      <c r="D736" s="21">
        <v>7.4</v>
      </c>
      <c r="E736" s="21">
        <v>61.6</v>
      </c>
      <c r="F736" s="22">
        <v>9.99</v>
      </c>
      <c r="H736" s="93" t="s">
        <v>307</v>
      </c>
      <c r="I736" s="98"/>
      <c r="J736" s="94"/>
      <c r="K736" s="102"/>
    </row>
    <row r="737" spans="1:11" x14ac:dyDescent="0.3">
      <c r="A737" s="45">
        <v>57</v>
      </c>
      <c r="B737" s="19">
        <v>8.6</v>
      </c>
      <c r="C737" s="20">
        <v>15</v>
      </c>
      <c r="D737" s="21">
        <v>7.4</v>
      </c>
      <c r="E737" s="21">
        <v>128.6</v>
      </c>
      <c r="F737" s="22">
        <v>10.285</v>
      </c>
      <c r="H737" s="93" t="s">
        <v>308</v>
      </c>
      <c r="I737" s="100">
        <v>10.361493919032467</v>
      </c>
      <c r="J737" s="94" t="s">
        <v>310</v>
      </c>
      <c r="K737" s="102">
        <v>-7.6493919032467161E-2</v>
      </c>
    </row>
    <row r="738" spans="1:11" x14ac:dyDescent="0.3">
      <c r="A738" s="45">
        <v>58</v>
      </c>
      <c r="B738" s="19">
        <v>8.6</v>
      </c>
      <c r="C738" s="20">
        <v>25</v>
      </c>
      <c r="D738" s="21">
        <v>5.2</v>
      </c>
      <c r="E738" s="21">
        <v>1.8</v>
      </c>
      <c r="F738" s="22">
        <v>4</v>
      </c>
      <c r="H738" s="93" t="s">
        <v>307</v>
      </c>
      <c r="I738" s="98"/>
      <c r="J738" s="94"/>
      <c r="K738" s="102"/>
    </row>
    <row r="739" spans="1:11" x14ac:dyDescent="0.3">
      <c r="A739" s="45">
        <v>58</v>
      </c>
      <c r="B739" s="19">
        <v>8.6</v>
      </c>
      <c r="C739" s="20">
        <v>25</v>
      </c>
      <c r="D739" s="21">
        <v>5.2</v>
      </c>
      <c r="E739" s="21">
        <v>0.6</v>
      </c>
      <c r="F739" s="22">
        <v>3.92</v>
      </c>
      <c r="H739" s="93" t="s">
        <v>307</v>
      </c>
      <c r="I739" s="98"/>
      <c r="J739" s="94"/>
      <c r="K739" s="102"/>
    </row>
    <row r="740" spans="1:11" x14ac:dyDescent="0.3">
      <c r="A740" s="45">
        <v>58</v>
      </c>
      <c r="B740" s="19">
        <v>8.6</v>
      </c>
      <c r="C740" s="20">
        <v>25</v>
      </c>
      <c r="D740" s="21">
        <v>5.2</v>
      </c>
      <c r="E740" s="21">
        <v>11.6</v>
      </c>
      <c r="F740" s="22">
        <v>6.335</v>
      </c>
      <c r="H740" s="93" t="s">
        <v>307</v>
      </c>
      <c r="I740" s="98"/>
      <c r="J740" s="94"/>
      <c r="K740" s="102"/>
    </row>
    <row r="741" spans="1:11" x14ac:dyDescent="0.3">
      <c r="A741" s="45">
        <v>58</v>
      </c>
      <c r="B741" s="19">
        <v>8.6</v>
      </c>
      <c r="C741" s="20">
        <v>25</v>
      </c>
      <c r="D741" s="21">
        <v>5.2</v>
      </c>
      <c r="E741" s="21">
        <v>3.6</v>
      </c>
      <c r="F741" s="22">
        <v>4.1850000000000005</v>
      </c>
      <c r="H741" s="93" t="s">
        <v>307</v>
      </c>
      <c r="I741" s="98"/>
      <c r="J741" s="94"/>
      <c r="K741" s="102"/>
    </row>
    <row r="742" spans="1:11" x14ac:dyDescent="0.3">
      <c r="A742" s="45">
        <v>58</v>
      </c>
      <c r="B742" s="19">
        <v>8.6</v>
      </c>
      <c r="C742" s="20">
        <v>25</v>
      </c>
      <c r="D742" s="21">
        <v>5.2</v>
      </c>
      <c r="E742" s="21">
        <v>6</v>
      </c>
      <c r="F742" s="22">
        <v>4.5749999999999993</v>
      </c>
      <c r="H742" s="93" t="s">
        <v>307</v>
      </c>
      <c r="I742" s="98"/>
      <c r="J742" s="94"/>
      <c r="K742" s="102"/>
    </row>
    <row r="743" spans="1:11" x14ac:dyDescent="0.3">
      <c r="A743" s="45">
        <v>58</v>
      </c>
      <c r="B743" s="19">
        <v>8.6</v>
      </c>
      <c r="C743" s="20">
        <v>25</v>
      </c>
      <c r="D743" s="21">
        <v>5.2</v>
      </c>
      <c r="E743" s="21">
        <v>7.4</v>
      </c>
      <c r="F743" s="22">
        <v>4.9950000000000001</v>
      </c>
      <c r="H743" s="93" t="s">
        <v>307</v>
      </c>
      <c r="I743" s="98"/>
      <c r="J743" s="94"/>
      <c r="K743" s="102"/>
    </row>
    <row r="744" spans="1:11" x14ac:dyDescent="0.3">
      <c r="A744" s="45">
        <v>58</v>
      </c>
      <c r="B744" s="19">
        <v>8.6</v>
      </c>
      <c r="C744" s="20">
        <v>25</v>
      </c>
      <c r="D744" s="21">
        <v>5.2</v>
      </c>
      <c r="E744" s="21">
        <v>8.8000000000000007</v>
      </c>
      <c r="F744" s="22">
        <v>5.43</v>
      </c>
      <c r="H744" s="93" t="s">
        <v>307</v>
      </c>
      <c r="I744" s="98"/>
      <c r="J744" s="94"/>
      <c r="K744" s="102"/>
    </row>
    <row r="745" spans="1:11" x14ac:dyDescent="0.3">
      <c r="A745" s="45">
        <v>58</v>
      </c>
      <c r="B745" s="19">
        <v>8.6</v>
      </c>
      <c r="C745" s="20">
        <v>25</v>
      </c>
      <c r="D745" s="21">
        <v>5.2</v>
      </c>
      <c r="E745" s="21">
        <v>14.3</v>
      </c>
      <c r="F745" s="22">
        <v>7.7149999999999999</v>
      </c>
      <c r="H745" s="93" t="s">
        <v>307</v>
      </c>
      <c r="I745" s="98"/>
      <c r="J745" s="94"/>
      <c r="K745" s="102"/>
    </row>
    <row r="746" spans="1:11" x14ac:dyDescent="0.3">
      <c r="A746" s="45">
        <v>58</v>
      </c>
      <c r="B746" s="19">
        <v>8.6</v>
      </c>
      <c r="C746" s="20">
        <v>25</v>
      </c>
      <c r="D746" s="21">
        <v>5.2</v>
      </c>
      <c r="E746" s="21">
        <v>28.2</v>
      </c>
      <c r="F746" s="22">
        <v>9.7349999999999994</v>
      </c>
      <c r="H746" s="93" t="s">
        <v>307</v>
      </c>
      <c r="I746" s="98"/>
      <c r="J746" s="94"/>
      <c r="K746" s="102"/>
    </row>
    <row r="747" spans="1:11" x14ac:dyDescent="0.3">
      <c r="A747" s="45">
        <v>58</v>
      </c>
      <c r="B747" s="19">
        <v>8.6</v>
      </c>
      <c r="C747" s="20">
        <v>25</v>
      </c>
      <c r="D747" s="21">
        <v>5.2</v>
      </c>
      <c r="E747" s="21">
        <v>17.100000000000001</v>
      </c>
      <c r="F747" s="22">
        <v>8.6050000000000004</v>
      </c>
      <c r="H747" s="93" t="s">
        <v>307</v>
      </c>
      <c r="I747" s="98"/>
      <c r="J747" s="94"/>
      <c r="K747" s="102"/>
    </row>
    <row r="748" spans="1:11" x14ac:dyDescent="0.3">
      <c r="A748" s="45">
        <v>58</v>
      </c>
      <c r="B748" s="19">
        <v>8.6</v>
      </c>
      <c r="C748" s="20">
        <v>25</v>
      </c>
      <c r="D748" s="21">
        <v>5.2</v>
      </c>
      <c r="E748" s="21">
        <v>19.899999999999999</v>
      </c>
      <c r="F748" s="22">
        <v>9.27</v>
      </c>
      <c r="H748" s="93" t="s">
        <v>307</v>
      </c>
      <c r="I748" s="98"/>
      <c r="J748" s="94"/>
      <c r="K748" s="102"/>
    </row>
    <row r="749" spans="1:11" x14ac:dyDescent="0.3">
      <c r="A749" s="45">
        <v>58</v>
      </c>
      <c r="B749" s="19">
        <v>8.6</v>
      </c>
      <c r="C749" s="20">
        <v>25</v>
      </c>
      <c r="D749" s="21">
        <v>5.2</v>
      </c>
      <c r="E749" s="21">
        <v>33.799999999999997</v>
      </c>
      <c r="F749" s="22">
        <v>10.239999999999998</v>
      </c>
      <c r="H749" s="93" t="s">
        <v>307</v>
      </c>
      <c r="I749" s="98"/>
      <c r="J749" s="94"/>
      <c r="K749" s="102"/>
    </row>
    <row r="750" spans="1:11" x14ac:dyDescent="0.3">
      <c r="A750" s="45">
        <v>58</v>
      </c>
      <c r="B750" s="19">
        <v>8.6</v>
      </c>
      <c r="C750" s="20">
        <v>25</v>
      </c>
      <c r="D750" s="21">
        <v>5.2</v>
      </c>
      <c r="E750" s="21">
        <v>22.7</v>
      </c>
      <c r="F750" s="22">
        <v>9.2349999999999994</v>
      </c>
      <c r="H750" s="93" t="s">
        <v>307</v>
      </c>
      <c r="I750" s="98"/>
      <c r="J750" s="94"/>
      <c r="K750" s="102"/>
    </row>
    <row r="751" spans="1:11" x14ac:dyDescent="0.3">
      <c r="A751" s="45">
        <v>58</v>
      </c>
      <c r="B751" s="19">
        <v>8.6</v>
      </c>
      <c r="C751" s="20">
        <v>25</v>
      </c>
      <c r="D751" s="21">
        <v>5.2</v>
      </c>
      <c r="E751" s="21">
        <v>56.3</v>
      </c>
      <c r="F751" s="22">
        <v>10.335000000000001</v>
      </c>
      <c r="H751" s="93" t="s">
        <v>307</v>
      </c>
      <c r="I751" s="98"/>
      <c r="J751" s="94"/>
      <c r="K751" s="102"/>
    </row>
    <row r="752" spans="1:11" x14ac:dyDescent="0.3">
      <c r="A752" s="45">
        <v>58</v>
      </c>
      <c r="B752" s="19">
        <v>8.6</v>
      </c>
      <c r="C752" s="20">
        <v>25</v>
      </c>
      <c r="D752" s="21">
        <v>5.2</v>
      </c>
      <c r="E752" s="21">
        <v>45</v>
      </c>
      <c r="F752" s="22">
        <v>10.365</v>
      </c>
      <c r="H752" s="93" t="s">
        <v>308</v>
      </c>
      <c r="I752" s="100">
        <v>10.278421765194102</v>
      </c>
      <c r="J752" s="94" t="s">
        <v>310</v>
      </c>
      <c r="K752" s="102">
        <v>8.6578234805898546E-2</v>
      </c>
    </row>
    <row r="753" spans="1:11" x14ac:dyDescent="0.3">
      <c r="A753" s="45">
        <v>59</v>
      </c>
      <c r="B753" s="19">
        <v>8.6</v>
      </c>
      <c r="C753" s="20">
        <v>25</v>
      </c>
      <c r="D753" s="21">
        <v>6.3</v>
      </c>
      <c r="E753" s="21">
        <v>1.3</v>
      </c>
      <c r="F753" s="22">
        <v>3.875</v>
      </c>
      <c r="H753" s="93" t="s">
        <v>307</v>
      </c>
      <c r="I753" s="98"/>
      <c r="J753" s="94"/>
      <c r="K753" s="102"/>
    </row>
    <row r="754" spans="1:11" x14ac:dyDescent="0.3">
      <c r="A754" s="45">
        <v>59</v>
      </c>
      <c r="B754" s="19">
        <v>8.6</v>
      </c>
      <c r="C754" s="20">
        <v>25</v>
      </c>
      <c r="D754" s="21">
        <v>6.3</v>
      </c>
      <c r="E754" s="21">
        <v>0.4</v>
      </c>
      <c r="F754" s="22">
        <v>3.7649999999999997</v>
      </c>
      <c r="H754" s="93" t="s">
        <v>307</v>
      </c>
      <c r="I754" s="98"/>
      <c r="J754" s="94"/>
      <c r="K754" s="102"/>
    </row>
    <row r="755" spans="1:11" x14ac:dyDescent="0.3">
      <c r="A755" s="45">
        <v>59</v>
      </c>
      <c r="B755" s="19">
        <v>8.6</v>
      </c>
      <c r="C755" s="20">
        <v>25</v>
      </c>
      <c r="D755" s="21">
        <v>6.3</v>
      </c>
      <c r="E755" s="21">
        <v>8.1999999999999993</v>
      </c>
      <c r="F755" s="22">
        <v>5.63</v>
      </c>
      <c r="H755" s="93" t="s">
        <v>307</v>
      </c>
      <c r="I755" s="98"/>
      <c r="J755" s="94"/>
      <c r="K755" s="102"/>
    </row>
    <row r="756" spans="1:11" x14ac:dyDescent="0.3">
      <c r="A756" s="45">
        <v>59</v>
      </c>
      <c r="B756" s="19">
        <v>8.6</v>
      </c>
      <c r="C756" s="20">
        <v>25</v>
      </c>
      <c r="D756" s="21">
        <v>6.3</v>
      </c>
      <c r="E756" s="21">
        <v>2.6</v>
      </c>
      <c r="F756" s="22">
        <v>3.88</v>
      </c>
      <c r="H756" s="93" t="s">
        <v>307</v>
      </c>
      <c r="I756" s="98"/>
      <c r="J756" s="94"/>
      <c r="K756" s="102"/>
    </row>
    <row r="757" spans="1:11" x14ac:dyDescent="0.3">
      <c r="A757" s="45">
        <v>59</v>
      </c>
      <c r="B757" s="19">
        <v>8.6</v>
      </c>
      <c r="C757" s="20">
        <v>25</v>
      </c>
      <c r="D757" s="21">
        <v>6.3</v>
      </c>
      <c r="E757" s="21">
        <v>4.3</v>
      </c>
      <c r="F757" s="22">
        <v>4.1850000000000005</v>
      </c>
      <c r="H757" s="93" t="s">
        <v>307</v>
      </c>
      <c r="I757" s="98"/>
      <c r="J757" s="94"/>
      <c r="K757" s="102"/>
    </row>
    <row r="758" spans="1:11" x14ac:dyDescent="0.3">
      <c r="A758" s="45">
        <v>59</v>
      </c>
      <c r="B758" s="19">
        <v>8.6</v>
      </c>
      <c r="C758" s="20">
        <v>25</v>
      </c>
      <c r="D758" s="21">
        <v>6.3</v>
      </c>
      <c r="E758" s="21">
        <v>5.3</v>
      </c>
      <c r="F758" s="22">
        <v>4.4849999999999994</v>
      </c>
      <c r="H758" s="93" t="s">
        <v>307</v>
      </c>
      <c r="I758" s="98"/>
      <c r="J758" s="94"/>
      <c r="K758" s="102"/>
    </row>
    <row r="759" spans="1:11" x14ac:dyDescent="0.3">
      <c r="A759" s="45">
        <v>59</v>
      </c>
      <c r="B759" s="19">
        <v>8.6</v>
      </c>
      <c r="C759" s="20">
        <v>25</v>
      </c>
      <c r="D759" s="21">
        <v>6.3</v>
      </c>
      <c r="E759" s="21">
        <v>6.3</v>
      </c>
      <c r="F759" s="22">
        <v>4.88</v>
      </c>
      <c r="H759" s="93" t="s">
        <v>307</v>
      </c>
      <c r="I759" s="98"/>
      <c r="J759" s="94"/>
      <c r="K759" s="102"/>
    </row>
    <row r="760" spans="1:11" x14ac:dyDescent="0.3">
      <c r="A760" s="45">
        <v>59</v>
      </c>
      <c r="B760" s="19">
        <v>8.6</v>
      </c>
      <c r="C760" s="20">
        <v>25</v>
      </c>
      <c r="D760" s="21">
        <v>6.3</v>
      </c>
      <c r="E760" s="21">
        <v>20</v>
      </c>
      <c r="F760" s="22">
        <v>9.3650000000000002</v>
      </c>
      <c r="H760" s="93" t="s">
        <v>308</v>
      </c>
      <c r="I760" s="100">
        <v>9.4333229356306152</v>
      </c>
      <c r="J760" s="94" t="s">
        <v>310</v>
      </c>
      <c r="K760" s="102">
        <v>-6.8322935630614978E-2</v>
      </c>
    </row>
    <row r="761" spans="1:11" x14ac:dyDescent="0.3">
      <c r="A761" s="45">
        <v>59</v>
      </c>
      <c r="B761" s="19">
        <v>8.6</v>
      </c>
      <c r="C761" s="20">
        <v>25</v>
      </c>
      <c r="D761" s="21">
        <v>6.3</v>
      </c>
      <c r="E761" s="21">
        <v>31.8</v>
      </c>
      <c r="F761" s="22">
        <v>10.23</v>
      </c>
      <c r="H761" s="93" t="s">
        <v>307</v>
      </c>
      <c r="I761" s="98"/>
      <c r="J761" s="94"/>
      <c r="K761" s="102"/>
    </row>
    <row r="762" spans="1:11" x14ac:dyDescent="0.3">
      <c r="A762" s="45">
        <v>59</v>
      </c>
      <c r="B762" s="19">
        <v>8.6</v>
      </c>
      <c r="C762" s="20">
        <v>25</v>
      </c>
      <c r="D762" s="21">
        <v>6.3</v>
      </c>
      <c r="E762" s="21">
        <v>10.199999999999999</v>
      </c>
      <c r="F762" s="22">
        <v>6.71</v>
      </c>
      <c r="H762" s="93" t="s">
        <v>308</v>
      </c>
      <c r="I762" s="100">
        <v>6.3026858930379319</v>
      </c>
      <c r="J762" s="94" t="s">
        <v>310</v>
      </c>
      <c r="K762" s="102">
        <v>0.40731410696206805</v>
      </c>
    </row>
    <row r="763" spans="1:11" x14ac:dyDescent="0.3">
      <c r="A763" s="45">
        <v>59</v>
      </c>
      <c r="B763" s="19">
        <v>8.6</v>
      </c>
      <c r="C763" s="20">
        <v>25</v>
      </c>
      <c r="D763" s="21">
        <v>6.3</v>
      </c>
      <c r="E763" s="21">
        <v>16.100000000000001</v>
      </c>
      <c r="F763" s="22">
        <v>9.33</v>
      </c>
      <c r="H763" s="93" t="s">
        <v>307</v>
      </c>
      <c r="I763" s="98"/>
      <c r="J763" s="94"/>
      <c r="K763" s="102"/>
    </row>
    <row r="764" spans="1:11" x14ac:dyDescent="0.3">
      <c r="A764" s="45">
        <v>59</v>
      </c>
      <c r="B764" s="19">
        <v>8.6</v>
      </c>
      <c r="C764" s="20">
        <v>25</v>
      </c>
      <c r="D764" s="21">
        <v>6.3</v>
      </c>
      <c r="E764" s="21">
        <v>12.2</v>
      </c>
      <c r="F764" s="22">
        <v>8.3000000000000007</v>
      </c>
      <c r="H764" s="93" t="s">
        <v>307</v>
      </c>
      <c r="I764" s="98"/>
      <c r="J764" s="94"/>
      <c r="K764" s="102"/>
    </row>
    <row r="765" spans="1:11" x14ac:dyDescent="0.3">
      <c r="A765" s="45">
        <v>59</v>
      </c>
      <c r="B765" s="19">
        <v>8.6</v>
      </c>
      <c r="C765" s="20">
        <v>25</v>
      </c>
      <c r="D765" s="21">
        <v>6.3</v>
      </c>
      <c r="E765" s="21">
        <v>14.1</v>
      </c>
      <c r="F765" s="22">
        <v>8.85</v>
      </c>
      <c r="H765" s="93" t="s">
        <v>307</v>
      </c>
      <c r="I765" s="98"/>
      <c r="J765" s="94"/>
      <c r="K765" s="102"/>
    </row>
    <row r="766" spans="1:11" x14ac:dyDescent="0.3">
      <c r="A766" s="45">
        <v>59</v>
      </c>
      <c r="B766" s="19">
        <v>8.6</v>
      </c>
      <c r="C766" s="20">
        <v>25</v>
      </c>
      <c r="D766" s="21">
        <v>6.3</v>
      </c>
      <c r="E766" s="21">
        <v>23.9</v>
      </c>
      <c r="F766" s="22">
        <v>9.6199999999999992</v>
      </c>
      <c r="H766" s="93" t="s">
        <v>308</v>
      </c>
      <c r="I766" s="100">
        <v>9.7976079056385021</v>
      </c>
      <c r="J766" s="94" t="s">
        <v>310</v>
      </c>
      <c r="K766" s="102">
        <v>-0.17760790563850293</v>
      </c>
    </row>
    <row r="767" spans="1:11" x14ac:dyDescent="0.3">
      <c r="A767" s="45">
        <v>59</v>
      </c>
      <c r="B767" s="19">
        <v>8.6</v>
      </c>
      <c r="C767" s="20">
        <v>25</v>
      </c>
      <c r="D767" s="21">
        <v>6.3</v>
      </c>
      <c r="E767" s="21">
        <v>39.799999999999997</v>
      </c>
      <c r="F767" s="22">
        <v>10.219999999999999</v>
      </c>
      <c r="H767" s="93" t="s">
        <v>308</v>
      </c>
      <c r="I767" s="100">
        <v>10.251234830691333</v>
      </c>
      <c r="J767" s="94" t="s">
        <v>310</v>
      </c>
      <c r="K767" s="102">
        <v>-3.1234830691333926E-2</v>
      </c>
    </row>
    <row r="768" spans="1:11" x14ac:dyDescent="0.3">
      <c r="A768" s="45">
        <v>60</v>
      </c>
      <c r="B768" s="19">
        <v>8.6</v>
      </c>
      <c r="C768" s="20">
        <v>25</v>
      </c>
      <c r="D768" s="21">
        <v>7.4</v>
      </c>
      <c r="E768" s="21">
        <v>0.7</v>
      </c>
      <c r="F768" s="22">
        <v>4.24</v>
      </c>
      <c r="H768" s="93" t="s">
        <v>308</v>
      </c>
      <c r="I768" s="100">
        <v>4.092047749538084</v>
      </c>
      <c r="J768" s="94" t="s">
        <v>310</v>
      </c>
      <c r="K768" s="102">
        <v>0.14795225046191618</v>
      </c>
    </row>
    <row r="769" spans="1:11" x14ac:dyDescent="0.3">
      <c r="A769" s="45">
        <v>60</v>
      </c>
      <c r="B769" s="19">
        <v>8.6</v>
      </c>
      <c r="C769" s="20">
        <v>25</v>
      </c>
      <c r="D769" s="21">
        <v>7.4</v>
      </c>
      <c r="E769" s="21">
        <v>2</v>
      </c>
      <c r="F769" s="22">
        <v>4.05</v>
      </c>
      <c r="H769" s="93" t="s">
        <v>307</v>
      </c>
      <c r="I769" s="98"/>
      <c r="J769" s="94"/>
      <c r="K769" s="102"/>
    </row>
    <row r="770" spans="1:11" x14ac:dyDescent="0.3">
      <c r="A770" s="45">
        <v>60</v>
      </c>
      <c r="B770" s="19">
        <v>8.6</v>
      </c>
      <c r="C770" s="20">
        <v>25</v>
      </c>
      <c r="D770" s="21">
        <v>7.4</v>
      </c>
      <c r="E770" s="21">
        <v>10.4</v>
      </c>
      <c r="F770" s="22">
        <v>7.16</v>
      </c>
      <c r="H770" s="93" t="s">
        <v>308</v>
      </c>
      <c r="I770" s="100">
        <v>7.0824539147444971</v>
      </c>
      <c r="J770" s="94" t="s">
        <v>310</v>
      </c>
      <c r="K770" s="102">
        <v>7.7546085255502994E-2</v>
      </c>
    </row>
    <row r="771" spans="1:11" x14ac:dyDescent="0.3">
      <c r="A771" s="45">
        <v>60</v>
      </c>
      <c r="B771" s="19">
        <v>8.6</v>
      </c>
      <c r="C771" s="20">
        <v>25</v>
      </c>
      <c r="D771" s="21">
        <v>7.4</v>
      </c>
      <c r="E771" s="21">
        <v>3.9</v>
      </c>
      <c r="F771" s="22">
        <v>4.4249999999999998</v>
      </c>
      <c r="H771" s="93" t="s">
        <v>307</v>
      </c>
      <c r="I771" s="98"/>
      <c r="J771" s="94"/>
      <c r="K771" s="102"/>
    </row>
    <row r="772" spans="1:11" x14ac:dyDescent="0.3">
      <c r="A772" s="45">
        <v>60</v>
      </c>
      <c r="B772" s="19">
        <v>8.6</v>
      </c>
      <c r="C772" s="20">
        <v>25</v>
      </c>
      <c r="D772" s="21">
        <v>7.4</v>
      </c>
      <c r="E772" s="21">
        <v>6.6</v>
      </c>
      <c r="F772" s="22">
        <v>5.37</v>
      </c>
      <c r="H772" s="93" t="s">
        <v>307</v>
      </c>
      <c r="I772" s="98"/>
      <c r="J772" s="94"/>
      <c r="K772" s="102"/>
    </row>
    <row r="773" spans="1:11" x14ac:dyDescent="0.3">
      <c r="A773" s="45">
        <v>60</v>
      </c>
      <c r="B773" s="19">
        <v>8.6</v>
      </c>
      <c r="C773" s="20">
        <v>25</v>
      </c>
      <c r="D773" s="21">
        <v>7.4</v>
      </c>
      <c r="E773" s="21">
        <v>7.5</v>
      </c>
      <c r="F773" s="22">
        <v>5.64</v>
      </c>
      <c r="H773" s="93" t="s">
        <v>308</v>
      </c>
      <c r="I773" s="100">
        <v>5.5738068413320008</v>
      </c>
      <c r="J773" s="94" t="s">
        <v>310</v>
      </c>
      <c r="K773" s="102">
        <v>6.6193158667998908E-2</v>
      </c>
    </row>
    <row r="774" spans="1:11" x14ac:dyDescent="0.3">
      <c r="A774" s="45">
        <v>60</v>
      </c>
      <c r="B774" s="19">
        <v>8.6</v>
      </c>
      <c r="C774" s="20">
        <v>25</v>
      </c>
      <c r="D774" s="21">
        <v>7.4</v>
      </c>
      <c r="E774" s="21">
        <v>8.5</v>
      </c>
      <c r="F774" s="22">
        <v>6.29</v>
      </c>
      <c r="H774" s="93" t="s">
        <v>307</v>
      </c>
      <c r="I774" s="98"/>
      <c r="J774" s="94"/>
      <c r="K774" s="102"/>
    </row>
    <row r="775" spans="1:11" x14ac:dyDescent="0.3">
      <c r="A775" s="45">
        <v>60</v>
      </c>
      <c r="B775" s="19">
        <v>8.6</v>
      </c>
      <c r="C775" s="20">
        <v>25</v>
      </c>
      <c r="D775" s="21">
        <v>7.4</v>
      </c>
      <c r="E775" s="21">
        <v>12.4</v>
      </c>
      <c r="F775" s="22">
        <v>8.1300000000000008</v>
      </c>
      <c r="H775" s="93" t="s">
        <v>307</v>
      </c>
      <c r="I775" s="98"/>
      <c r="J775" s="94"/>
      <c r="K775" s="102"/>
    </row>
    <row r="776" spans="1:11" x14ac:dyDescent="0.3">
      <c r="A776" s="45">
        <v>60</v>
      </c>
      <c r="B776" s="19">
        <v>8.6</v>
      </c>
      <c r="C776" s="20">
        <v>25</v>
      </c>
      <c r="D776" s="21">
        <v>7.4</v>
      </c>
      <c r="E776" s="21">
        <v>14.3</v>
      </c>
      <c r="F776" s="22">
        <v>8.82</v>
      </c>
      <c r="H776" s="93" t="s">
        <v>307</v>
      </c>
      <c r="I776" s="98"/>
      <c r="J776" s="94"/>
      <c r="K776" s="102"/>
    </row>
    <row r="777" spans="1:11" x14ac:dyDescent="0.3">
      <c r="A777" s="45">
        <v>60</v>
      </c>
      <c r="B777" s="19">
        <v>8.6</v>
      </c>
      <c r="C777" s="20">
        <v>25</v>
      </c>
      <c r="D777" s="21">
        <v>7.4</v>
      </c>
      <c r="E777" s="21">
        <v>16.2</v>
      </c>
      <c r="F777" s="22">
        <v>9.495000000000001</v>
      </c>
      <c r="H777" s="93" t="s">
        <v>307</v>
      </c>
      <c r="I777" s="98"/>
      <c r="J777" s="94"/>
      <c r="K777" s="102"/>
    </row>
    <row r="778" spans="1:11" x14ac:dyDescent="0.3">
      <c r="A778" s="45">
        <v>60</v>
      </c>
      <c r="B778" s="19">
        <v>8.6</v>
      </c>
      <c r="C778" s="20">
        <v>25</v>
      </c>
      <c r="D778" s="21">
        <v>7.4</v>
      </c>
      <c r="E778" s="21">
        <v>25.9</v>
      </c>
      <c r="F778" s="22">
        <v>10.315</v>
      </c>
      <c r="H778" s="93" t="s">
        <v>307</v>
      </c>
      <c r="I778" s="98"/>
      <c r="J778" s="94"/>
      <c r="K778" s="102"/>
    </row>
    <row r="779" spans="1:11" x14ac:dyDescent="0.3">
      <c r="A779" s="45">
        <v>60</v>
      </c>
      <c r="B779" s="19">
        <v>8.6</v>
      </c>
      <c r="C779" s="20">
        <v>25</v>
      </c>
      <c r="D779" s="21">
        <v>7.4</v>
      </c>
      <c r="E779" s="21">
        <v>18.100000000000001</v>
      </c>
      <c r="F779" s="22">
        <v>9.6349999999999998</v>
      </c>
      <c r="H779" s="93" t="s">
        <v>307</v>
      </c>
      <c r="I779" s="98"/>
      <c r="J779" s="94"/>
      <c r="K779" s="102"/>
    </row>
    <row r="780" spans="1:11" x14ac:dyDescent="0.3">
      <c r="A780" s="45">
        <v>60</v>
      </c>
      <c r="B780" s="19">
        <v>8.6</v>
      </c>
      <c r="C780" s="20">
        <v>25</v>
      </c>
      <c r="D780" s="21">
        <v>7.4</v>
      </c>
      <c r="E780" s="21">
        <v>43.1</v>
      </c>
      <c r="F780" s="22">
        <v>10.39</v>
      </c>
      <c r="H780" s="93" t="s">
        <v>308</v>
      </c>
      <c r="I780" s="100">
        <v>10.29123467590045</v>
      </c>
      <c r="J780" s="94" t="s">
        <v>310</v>
      </c>
      <c r="K780" s="102">
        <v>9.8765324099550966E-2</v>
      </c>
    </row>
    <row r="781" spans="1:11" x14ac:dyDescent="0.3">
      <c r="A781" s="45">
        <v>61</v>
      </c>
      <c r="B781" s="19">
        <v>8.6</v>
      </c>
      <c r="C781" s="20">
        <v>35</v>
      </c>
      <c r="D781" s="21">
        <v>5.2</v>
      </c>
      <c r="E781" s="21">
        <v>7.7</v>
      </c>
      <c r="F781" s="22">
        <v>7.23</v>
      </c>
      <c r="H781" s="93" t="s">
        <v>308</v>
      </c>
      <c r="I781" s="100">
        <v>7.6241224620930703</v>
      </c>
      <c r="J781" s="94" t="s">
        <v>310</v>
      </c>
      <c r="K781" s="102">
        <v>-0.39412246209306989</v>
      </c>
    </row>
    <row r="782" spans="1:11" x14ac:dyDescent="0.3">
      <c r="A782" s="45">
        <v>61</v>
      </c>
      <c r="B782" s="19">
        <v>8.6</v>
      </c>
      <c r="C782" s="20">
        <v>35</v>
      </c>
      <c r="D782" s="21">
        <v>5.2</v>
      </c>
      <c r="E782" s="21">
        <v>6.3</v>
      </c>
      <c r="F782" s="22">
        <v>6.4550000000000001</v>
      </c>
      <c r="H782" s="93" t="s">
        <v>308</v>
      </c>
      <c r="I782" s="100">
        <v>6.4425765863181592</v>
      </c>
      <c r="J782" s="94" t="s">
        <v>310</v>
      </c>
      <c r="K782" s="102">
        <v>1.2423413681840856E-2</v>
      </c>
    </row>
    <row r="783" spans="1:11" x14ac:dyDescent="0.3">
      <c r="A783" s="45">
        <v>61</v>
      </c>
      <c r="B783" s="19">
        <v>8.6</v>
      </c>
      <c r="C783" s="20">
        <v>35</v>
      </c>
      <c r="D783" s="21">
        <v>5.2</v>
      </c>
      <c r="E783" s="21">
        <v>1.1000000000000001</v>
      </c>
      <c r="F783" s="22">
        <v>3.9350000000000001</v>
      </c>
      <c r="H783" s="93" t="s">
        <v>307</v>
      </c>
      <c r="I783" s="98"/>
      <c r="J783" s="94"/>
      <c r="K783" s="102"/>
    </row>
    <row r="784" spans="1:11" x14ac:dyDescent="0.3">
      <c r="A784" s="45">
        <v>61</v>
      </c>
      <c r="B784" s="19">
        <v>8.6</v>
      </c>
      <c r="C784" s="20">
        <v>35</v>
      </c>
      <c r="D784" s="21">
        <v>5.2</v>
      </c>
      <c r="E784" s="21">
        <v>0.6</v>
      </c>
      <c r="F784" s="22">
        <v>4.0149999999999997</v>
      </c>
      <c r="H784" s="93" t="s">
        <v>308</v>
      </c>
      <c r="I784" s="100">
        <v>4.107781700367207</v>
      </c>
      <c r="J784" s="94" t="s">
        <v>310</v>
      </c>
      <c r="K784" s="102">
        <v>-9.2781700367207343E-2</v>
      </c>
    </row>
    <row r="785" spans="1:11" x14ac:dyDescent="0.3">
      <c r="A785" s="45">
        <v>61</v>
      </c>
      <c r="B785" s="19">
        <v>8.6</v>
      </c>
      <c r="C785" s="20">
        <v>35</v>
      </c>
      <c r="D785" s="21">
        <v>5.2</v>
      </c>
      <c r="E785" s="21">
        <v>3.5</v>
      </c>
      <c r="F785" s="22">
        <v>4.5350000000000001</v>
      </c>
      <c r="H785" s="93" t="s">
        <v>308</v>
      </c>
      <c r="I785" s="100">
        <v>4.6323307139606538</v>
      </c>
      <c r="J785" s="94" t="s">
        <v>310</v>
      </c>
      <c r="K785" s="102">
        <v>-9.7330713960653625E-2</v>
      </c>
    </row>
    <row r="786" spans="1:11" x14ac:dyDescent="0.3">
      <c r="A786" s="45">
        <v>61</v>
      </c>
      <c r="B786" s="19">
        <v>8.6</v>
      </c>
      <c r="C786" s="20">
        <v>35</v>
      </c>
      <c r="D786" s="21">
        <v>5.2</v>
      </c>
      <c r="E786" s="21">
        <v>2.1</v>
      </c>
      <c r="F786" s="22">
        <v>4.22</v>
      </c>
      <c r="H786" s="93" t="s">
        <v>308</v>
      </c>
      <c r="I786" s="100">
        <v>4.2711289241839463</v>
      </c>
      <c r="J786" s="94" t="s">
        <v>310</v>
      </c>
      <c r="K786" s="102">
        <v>-5.1128924183946545E-2</v>
      </c>
    </row>
    <row r="787" spans="1:11" x14ac:dyDescent="0.3">
      <c r="A787" s="45">
        <v>61</v>
      </c>
      <c r="B787" s="19">
        <v>8.6</v>
      </c>
      <c r="C787" s="20">
        <v>35</v>
      </c>
      <c r="D787" s="21">
        <v>5.2</v>
      </c>
      <c r="E787" s="21">
        <v>9.1999999999999993</v>
      </c>
      <c r="F787" s="22">
        <v>8.2899999999999991</v>
      </c>
      <c r="H787" s="93" t="s">
        <v>308</v>
      </c>
      <c r="I787" s="100">
        <v>8.5766596160874755</v>
      </c>
      <c r="J787" s="94" t="s">
        <v>310</v>
      </c>
      <c r="K787" s="102">
        <v>-0.28665961608747637</v>
      </c>
    </row>
    <row r="788" spans="1:11" x14ac:dyDescent="0.3">
      <c r="A788" s="45">
        <v>61</v>
      </c>
      <c r="B788" s="19">
        <v>8.6</v>
      </c>
      <c r="C788" s="20">
        <v>35</v>
      </c>
      <c r="D788" s="21">
        <v>5.2</v>
      </c>
      <c r="E788" s="21">
        <v>10.6</v>
      </c>
      <c r="F788" s="22">
        <v>8.8449999999999989</v>
      </c>
      <c r="H788" s="93" t="s">
        <v>307</v>
      </c>
      <c r="I788" s="98"/>
      <c r="J788" s="94"/>
      <c r="K788" s="102"/>
    </row>
    <row r="789" spans="1:11" x14ac:dyDescent="0.3">
      <c r="A789" s="45">
        <v>61</v>
      </c>
      <c r="B789" s="19">
        <v>8.6</v>
      </c>
      <c r="C789" s="20">
        <v>35</v>
      </c>
      <c r="D789" s="21">
        <v>5.2</v>
      </c>
      <c r="E789" s="21">
        <v>4.2</v>
      </c>
      <c r="F789" s="22">
        <v>5.18</v>
      </c>
      <c r="H789" s="93" t="s">
        <v>307</v>
      </c>
      <c r="I789" s="98"/>
      <c r="J789" s="94"/>
      <c r="K789" s="102"/>
    </row>
    <row r="790" spans="1:11" x14ac:dyDescent="0.3">
      <c r="A790" s="45">
        <v>61</v>
      </c>
      <c r="B790" s="19">
        <v>8.6</v>
      </c>
      <c r="C790" s="20">
        <v>35</v>
      </c>
      <c r="D790" s="21">
        <v>5.2</v>
      </c>
      <c r="E790" s="21">
        <v>4.9000000000000004</v>
      </c>
      <c r="F790" s="22">
        <v>5.3650000000000002</v>
      </c>
      <c r="H790" s="93" t="s">
        <v>307</v>
      </c>
      <c r="I790" s="98"/>
      <c r="J790" s="94"/>
      <c r="K790" s="102"/>
    </row>
    <row r="791" spans="1:11" x14ac:dyDescent="0.3">
      <c r="A791" s="45">
        <v>61</v>
      </c>
      <c r="B791" s="19">
        <v>8.6</v>
      </c>
      <c r="C791" s="20">
        <v>35</v>
      </c>
      <c r="D791" s="21">
        <v>5.2</v>
      </c>
      <c r="E791" s="21">
        <v>12</v>
      </c>
      <c r="F791" s="22">
        <v>9.2899999999999991</v>
      </c>
      <c r="H791" s="93" t="s">
        <v>307</v>
      </c>
      <c r="I791" s="98"/>
      <c r="J791" s="94"/>
      <c r="K791" s="102"/>
    </row>
    <row r="792" spans="1:11" x14ac:dyDescent="0.3">
      <c r="A792" s="45">
        <v>61</v>
      </c>
      <c r="B792" s="19">
        <v>8.6</v>
      </c>
      <c r="C792" s="20">
        <v>35</v>
      </c>
      <c r="D792" s="21">
        <v>5.2</v>
      </c>
      <c r="E792" s="21">
        <v>29.3</v>
      </c>
      <c r="F792" s="22">
        <v>10.335000000000001</v>
      </c>
      <c r="H792" s="93" t="s">
        <v>307</v>
      </c>
      <c r="I792" s="98"/>
      <c r="J792" s="94"/>
      <c r="K792" s="102"/>
    </row>
    <row r="793" spans="1:11" x14ac:dyDescent="0.3">
      <c r="A793" s="45">
        <v>62</v>
      </c>
      <c r="B793" s="19">
        <v>8.6</v>
      </c>
      <c r="C793" s="20">
        <v>35</v>
      </c>
      <c r="D793" s="21">
        <v>6.3</v>
      </c>
      <c r="E793" s="21">
        <v>0.2</v>
      </c>
      <c r="F793" s="22">
        <v>4.18</v>
      </c>
      <c r="H793" s="93" t="s">
        <v>307</v>
      </c>
      <c r="I793" s="98"/>
      <c r="J793" s="94"/>
      <c r="K793" s="102"/>
    </row>
    <row r="794" spans="1:11" x14ac:dyDescent="0.3">
      <c r="A794" s="45">
        <v>62</v>
      </c>
      <c r="B794" s="19">
        <v>8.6</v>
      </c>
      <c r="C794" s="20">
        <v>35</v>
      </c>
      <c r="D794" s="21">
        <v>6.3</v>
      </c>
      <c r="E794" s="21">
        <v>0.7</v>
      </c>
      <c r="F794" s="22">
        <v>4.1150000000000002</v>
      </c>
      <c r="H794" s="93" t="s">
        <v>308</v>
      </c>
      <c r="I794" s="100">
        <v>4.1740198098763877</v>
      </c>
      <c r="J794" s="94" t="s">
        <v>310</v>
      </c>
      <c r="K794" s="102">
        <v>-5.9019809876387441E-2</v>
      </c>
    </row>
    <row r="795" spans="1:11" x14ac:dyDescent="0.3">
      <c r="A795" s="45">
        <v>62</v>
      </c>
      <c r="B795" s="19">
        <v>8.6</v>
      </c>
      <c r="C795" s="20">
        <v>35</v>
      </c>
      <c r="D795" s="21">
        <v>6.3</v>
      </c>
      <c r="E795" s="21">
        <v>4.5</v>
      </c>
      <c r="F795" s="22">
        <v>6.21</v>
      </c>
      <c r="H795" s="93" t="s">
        <v>307</v>
      </c>
      <c r="I795" s="98"/>
      <c r="J795" s="94"/>
      <c r="K795" s="102"/>
    </row>
    <row r="796" spans="1:11" x14ac:dyDescent="0.3">
      <c r="A796" s="45">
        <v>62</v>
      </c>
      <c r="B796" s="19">
        <v>8.6</v>
      </c>
      <c r="C796" s="20">
        <v>35</v>
      </c>
      <c r="D796" s="21">
        <v>6.3</v>
      </c>
      <c r="E796" s="21">
        <v>5.5</v>
      </c>
      <c r="F796" s="22">
        <v>6.7349999999999994</v>
      </c>
      <c r="H796" s="93" t="s">
        <v>307</v>
      </c>
      <c r="I796" s="98"/>
      <c r="J796" s="94"/>
      <c r="K796" s="102"/>
    </row>
    <row r="797" spans="1:11" x14ac:dyDescent="0.3">
      <c r="A797" s="45">
        <v>62</v>
      </c>
      <c r="B797" s="19">
        <v>8.6</v>
      </c>
      <c r="C797" s="20">
        <v>35</v>
      </c>
      <c r="D797" s="21">
        <v>6.3</v>
      </c>
      <c r="E797" s="21">
        <v>6.5</v>
      </c>
      <c r="F797" s="22">
        <v>7.72</v>
      </c>
      <c r="H797" s="93" t="s">
        <v>307</v>
      </c>
      <c r="I797" s="98"/>
      <c r="J797" s="94"/>
      <c r="K797" s="102"/>
    </row>
    <row r="798" spans="1:11" x14ac:dyDescent="0.3">
      <c r="A798" s="45">
        <v>62</v>
      </c>
      <c r="B798" s="19">
        <v>8.6</v>
      </c>
      <c r="C798" s="20">
        <v>35</v>
      </c>
      <c r="D798" s="21">
        <v>6.3</v>
      </c>
      <c r="E798" s="21">
        <v>7.5</v>
      </c>
      <c r="F798" s="22">
        <v>8.36</v>
      </c>
      <c r="H798" s="93" t="s">
        <v>307</v>
      </c>
      <c r="I798" s="98"/>
      <c r="J798" s="94"/>
      <c r="K798" s="102"/>
    </row>
    <row r="799" spans="1:11" x14ac:dyDescent="0.3">
      <c r="A799" s="45">
        <v>62</v>
      </c>
      <c r="B799" s="19">
        <v>8.6</v>
      </c>
      <c r="C799" s="20">
        <v>35</v>
      </c>
      <c r="D799" s="21">
        <v>6.3</v>
      </c>
      <c r="E799" s="21">
        <v>1.4</v>
      </c>
      <c r="F799" s="22">
        <v>4.12</v>
      </c>
      <c r="H799" s="93" t="s">
        <v>308</v>
      </c>
      <c r="I799" s="100">
        <v>4.2689227348430316</v>
      </c>
      <c r="J799" s="94" t="s">
        <v>310</v>
      </c>
      <c r="K799" s="102">
        <v>-0.14892273484303153</v>
      </c>
    </row>
    <row r="800" spans="1:11" x14ac:dyDescent="0.3">
      <c r="A800" s="45">
        <v>62</v>
      </c>
      <c r="B800" s="19">
        <v>8.6</v>
      </c>
      <c r="C800" s="20">
        <v>35</v>
      </c>
      <c r="D800" s="21">
        <v>6.3</v>
      </c>
      <c r="E800" s="21">
        <v>2.4</v>
      </c>
      <c r="F800" s="22">
        <v>4.4700000000000006</v>
      </c>
      <c r="H800" s="93" t="s">
        <v>307</v>
      </c>
      <c r="I800" s="98"/>
      <c r="J800" s="94"/>
      <c r="K800" s="102"/>
    </row>
    <row r="801" spans="1:11" x14ac:dyDescent="0.3">
      <c r="A801" s="45">
        <v>62</v>
      </c>
      <c r="B801" s="19">
        <v>8.6</v>
      </c>
      <c r="C801" s="20">
        <v>35</v>
      </c>
      <c r="D801" s="21">
        <v>6.3</v>
      </c>
      <c r="E801" s="21">
        <v>8.6</v>
      </c>
      <c r="F801" s="22">
        <v>9.25</v>
      </c>
      <c r="H801" s="93" t="s">
        <v>307</v>
      </c>
      <c r="I801" s="98"/>
      <c r="J801" s="94"/>
      <c r="K801" s="102"/>
    </row>
    <row r="802" spans="1:11" x14ac:dyDescent="0.3">
      <c r="A802" s="45">
        <v>62</v>
      </c>
      <c r="B802" s="19">
        <v>8.6</v>
      </c>
      <c r="C802" s="20">
        <v>35</v>
      </c>
      <c r="D802" s="21">
        <v>6.3</v>
      </c>
      <c r="E802" s="21">
        <v>10.6</v>
      </c>
      <c r="F802" s="22">
        <v>9.379999999999999</v>
      </c>
      <c r="H802" s="93" t="s">
        <v>307</v>
      </c>
      <c r="I802" s="98"/>
      <c r="J802" s="94"/>
      <c r="K802" s="102"/>
    </row>
    <row r="803" spans="1:11" x14ac:dyDescent="0.3">
      <c r="A803" s="45">
        <v>62</v>
      </c>
      <c r="B803" s="19">
        <v>8.6</v>
      </c>
      <c r="C803" s="20">
        <v>35</v>
      </c>
      <c r="D803" s="21">
        <v>6.3</v>
      </c>
      <c r="E803" s="21">
        <v>2.9</v>
      </c>
      <c r="F803" s="22">
        <v>4.75</v>
      </c>
      <c r="H803" s="93" t="s">
        <v>307</v>
      </c>
      <c r="I803" s="98"/>
      <c r="J803" s="94"/>
      <c r="K803" s="102"/>
    </row>
    <row r="804" spans="1:11" x14ac:dyDescent="0.3">
      <c r="A804" s="45">
        <v>62</v>
      </c>
      <c r="B804" s="19">
        <v>8.6</v>
      </c>
      <c r="C804" s="20">
        <v>35</v>
      </c>
      <c r="D804" s="21">
        <v>6.3</v>
      </c>
      <c r="E804" s="21">
        <v>3.4</v>
      </c>
      <c r="F804" s="22">
        <v>5.1749999999999998</v>
      </c>
      <c r="H804" s="93" t="s">
        <v>308</v>
      </c>
      <c r="I804" s="100">
        <v>4.8897471712370653</v>
      </c>
      <c r="J804" s="94" t="s">
        <v>310</v>
      </c>
      <c r="K804" s="102">
        <v>0.28525282876293456</v>
      </c>
    </row>
    <row r="805" spans="1:11" x14ac:dyDescent="0.3">
      <c r="A805" s="45">
        <v>62</v>
      </c>
      <c r="B805" s="19">
        <v>8.6</v>
      </c>
      <c r="C805" s="20">
        <v>35</v>
      </c>
      <c r="D805" s="21">
        <v>6.3</v>
      </c>
      <c r="E805" s="21">
        <v>25.5</v>
      </c>
      <c r="F805" s="22">
        <v>10.220000000000001</v>
      </c>
      <c r="H805" s="93" t="s">
        <v>307</v>
      </c>
      <c r="I805" s="98"/>
      <c r="J805" s="94"/>
      <c r="K805" s="102"/>
    </row>
    <row r="806" spans="1:11" x14ac:dyDescent="0.3">
      <c r="A806" s="45">
        <v>62</v>
      </c>
      <c r="B806" s="19">
        <v>8.6</v>
      </c>
      <c r="C806" s="20">
        <v>35</v>
      </c>
      <c r="D806" s="21">
        <v>6.3</v>
      </c>
      <c r="E806" s="21">
        <v>12.7</v>
      </c>
      <c r="F806" s="22">
        <v>9.35</v>
      </c>
      <c r="H806" s="93" t="s">
        <v>307</v>
      </c>
      <c r="I806" s="98"/>
      <c r="J806" s="94"/>
      <c r="K806" s="102"/>
    </row>
    <row r="807" spans="1:11" x14ac:dyDescent="0.3">
      <c r="A807" s="45">
        <v>62</v>
      </c>
      <c r="B807" s="19">
        <v>8.6</v>
      </c>
      <c r="C807" s="20">
        <v>35</v>
      </c>
      <c r="D807" s="21">
        <v>6.3</v>
      </c>
      <c r="E807" s="21">
        <v>16.899999999999999</v>
      </c>
      <c r="F807" s="22">
        <v>9.56</v>
      </c>
      <c r="H807" s="93" t="s">
        <v>307</v>
      </c>
      <c r="I807" s="98"/>
      <c r="J807" s="94"/>
      <c r="K807" s="102"/>
    </row>
    <row r="808" spans="1:11" x14ac:dyDescent="0.3">
      <c r="A808" s="45">
        <v>63</v>
      </c>
      <c r="B808" s="19">
        <v>8.6</v>
      </c>
      <c r="C808" s="20">
        <v>35</v>
      </c>
      <c r="D808" s="21">
        <v>7.4</v>
      </c>
      <c r="E808" s="21">
        <v>0.3</v>
      </c>
      <c r="F808" s="22">
        <v>3.77</v>
      </c>
      <c r="H808" s="93" t="s">
        <v>307</v>
      </c>
      <c r="I808" s="98"/>
      <c r="J808" s="94"/>
      <c r="K808" s="102"/>
    </row>
    <row r="809" spans="1:11" x14ac:dyDescent="0.3">
      <c r="A809" s="45">
        <v>63</v>
      </c>
      <c r="B809" s="19">
        <v>8.6</v>
      </c>
      <c r="C809" s="20">
        <v>35</v>
      </c>
      <c r="D809" s="21">
        <v>7.4</v>
      </c>
      <c r="E809" s="21">
        <v>1</v>
      </c>
      <c r="F809" s="22">
        <v>3.83</v>
      </c>
      <c r="H809" s="93" t="s">
        <v>307</v>
      </c>
      <c r="I809" s="98"/>
      <c r="J809" s="94"/>
      <c r="K809" s="102"/>
    </row>
    <row r="810" spans="1:11" x14ac:dyDescent="0.3">
      <c r="A810" s="45">
        <v>63</v>
      </c>
      <c r="B810" s="19">
        <v>8.6</v>
      </c>
      <c r="C810" s="20">
        <v>35</v>
      </c>
      <c r="D810" s="21">
        <v>7.4</v>
      </c>
      <c r="E810" s="21">
        <v>5.6</v>
      </c>
      <c r="F810" s="22">
        <v>6.81</v>
      </c>
      <c r="H810" s="93" t="s">
        <v>308</v>
      </c>
      <c r="I810" s="100">
        <v>7.1156838150857968</v>
      </c>
      <c r="J810" s="94" t="s">
        <v>310</v>
      </c>
      <c r="K810" s="102">
        <v>-0.30568381508579723</v>
      </c>
    </row>
    <row r="811" spans="1:11" x14ac:dyDescent="0.3">
      <c r="A811" s="45">
        <v>63</v>
      </c>
      <c r="B811" s="19">
        <v>8.6</v>
      </c>
      <c r="C811" s="20">
        <v>35</v>
      </c>
      <c r="D811" s="21">
        <v>7.4</v>
      </c>
      <c r="E811" s="21">
        <v>6.7</v>
      </c>
      <c r="F811" s="22">
        <v>7.9</v>
      </c>
      <c r="H811" s="93" t="s">
        <v>308</v>
      </c>
      <c r="I811" s="100">
        <v>8.0078781214671899</v>
      </c>
      <c r="J811" s="94" t="s">
        <v>310</v>
      </c>
      <c r="K811" s="102">
        <v>-0.10787812146718956</v>
      </c>
    </row>
    <row r="812" spans="1:11" x14ac:dyDescent="0.3">
      <c r="A812" s="45">
        <v>63</v>
      </c>
      <c r="B812" s="19">
        <v>8.6</v>
      </c>
      <c r="C812" s="20">
        <v>35</v>
      </c>
      <c r="D812" s="21">
        <v>7.4</v>
      </c>
      <c r="E812" s="21">
        <v>7.8</v>
      </c>
      <c r="F812" s="22">
        <v>8.6549999999999994</v>
      </c>
      <c r="H812" s="93" t="s">
        <v>307</v>
      </c>
      <c r="I812" s="98"/>
      <c r="J812" s="94"/>
      <c r="K812" s="102"/>
    </row>
    <row r="813" spans="1:11" x14ac:dyDescent="0.3">
      <c r="A813" s="45">
        <v>63</v>
      </c>
      <c r="B813" s="19">
        <v>8.6</v>
      </c>
      <c r="C813" s="20">
        <v>35</v>
      </c>
      <c r="D813" s="21">
        <v>7.4</v>
      </c>
      <c r="E813" s="21">
        <v>8.9</v>
      </c>
      <c r="F813" s="22">
        <v>9.42</v>
      </c>
      <c r="H813" s="93" t="s">
        <v>307</v>
      </c>
      <c r="I813" s="98"/>
      <c r="J813" s="94"/>
      <c r="K813" s="102"/>
    </row>
    <row r="814" spans="1:11" x14ac:dyDescent="0.3">
      <c r="A814" s="45">
        <v>63</v>
      </c>
      <c r="B814" s="19">
        <v>8.6</v>
      </c>
      <c r="C814" s="20">
        <v>35</v>
      </c>
      <c r="D814" s="21">
        <v>7.4</v>
      </c>
      <c r="E814" s="21">
        <v>2</v>
      </c>
      <c r="F814" s="22">
        <v>4.1549999999999994</v>
      </c>
      <c r="H814" s="93" t="s">
        <v>308</v>
      </c>
      <c r="I814" s="100">
        <v>4.5883264278574387</v>
      </c>
      <c r="J814" s="94" t="s">
        <v>310</v>
      </c>
      <c r="K814" s="102">
        <v>-0.43332642785743936</v>
      </c>
    </row>
    <row r="815" spans="1:11" x14ac:dyDescent="0.3">
      <c r="A815" s="45">
        <v>63</v>
      </c>
      <c r="B815" s="19">
        <v>8.6</v>
      </c>
      <c r="C815" s="20">
        <v>35</v>
      </c>
      <c r="D815" s="21">
        <v>7.4</v>
      </c>
      <c r="E815" s="21">
        <v>3.4</v>
      </c>
      <c r="F815" s="22">
        <v>5.26</v>
      </c>
      <c r="H815" s="93" t="s">
        <v>307</v>
      </c>
      <c r="I815" s="98"/>
      <c r="J815" s="94"/>
      <c r="K815" s="102"/>
    </row>
    <row r="816" spans="1:11" x14ac:dyDescent="0.3">
      <c r="A816" s="45">
        <v>63</v>
      </c>
      <c r="B816" s="19">
        <v>8.6</v>
      </c>
      <c r="C816" s="20">
        <v>35</v>
      </c>
      <c r="D816" s="21">
        <v>7.4</v>
      </c>
      <c r="E816" s="21">
        <v>4</v>
      </c>
      <c r="F816" s="22">
        <v>5.44</v>
      </c>
      <c r="H816" s="93" t="s">
        <v>307</v>
      </c>
      <c r="I816" s="98"/>
      <c r="J816" s="94"/>
      <c r="K816" s="102"/>
    </row>
    <row r="817" spans="1:11" x14ac:dyDescent="0.3">
      <c r="A817" s="45">
        <v>63</v>
      </c>
      <c r="B817" s="19">
        <v>8.6</v>
      </c>
      <c r="C817" s="20">
        <v>35</v>
      </c>
      <c r="D817" s="21">
        <v>7.4</v>
      </c>
      <c r="E817" s="21">
        <v>4.5</v>
      </c>
      <c r="F817" s="22">
        <v>5.81</v>
      </c>
      <c r="H817" s="93" t="s">
        <v>307</v>
      </c>
      <c r="I817" s="98"/>
      <c r="J817" s="94"/>
      <c r="K817" s="102"/>
    </row>
    <row r="818" spans="1:11" x14ac:dyDescent="0.3">
      <c r="A818" s="45">
        <v>63</v>
      </c>
      <c r="B818" s="19">
        <v>8.6</v>
      </c>
      <c r="C818" s="20">
        <v>35</v>
      </c>
      <c r="D818" s="21">
        <v>7.4</v>
      </c>
      <c r="E818" s="21">
        <v>10.1</v>
      </c>
      <c r="F818" s="22">
        <v>9.5449999999999999</v>
      </c>
      <c r="H818" s="93" t="s">
        <v>307</v>
      </c>
      <c r="I818" s="98"/>
      <c r="J818" s="94"/>
      <c r="K818" s="102"/>
    </row>
    <row r="819" spans="1:11" x14ac:dyDescent="0.3">
      <c r="A819" s="45">
        <v>63</v>
      </c>
      <c r="B819" s="19">
        <v>8.6</v>
      </c>
      <c r="C819" s="20">
        <v>35</v>
      </c>
      <c r="D819" s="21">
        <v>7.4</v>
      </c>
      <c r="E819" s="21">
        <v>12.3</v>
      </c>
      <c r="F819" s="22">
        <v>9.81</v>
      </c>
      <c r="H819" s="93" t="s">
        <v>307</v>
      </c>
      <c r="I819" s="98"/>
      <c r="J819" s="94"/>
      <c r="K819" s="102"/>
    </row>
    <row r="820" spans="1:11" x14ac:dyDescent="0.3">
      <c r="A820" s="45">
        <v>63</v>
      </c>
      <c r="B820" s="19">
        <v>8.6</v>
      </c>
      <c r="C820" s="20">
        <v>35</v>
      </c>
      <c r="D820" s="21">
        <v>7.4</v>
      </c>
      <c r="E820" s="21">
        <v>24.1</v>
      </c>
      <c r="F820" s="22">
        <v>10.324999999999999</v>
      </c>
      <c r="H820" s="93" t="s">
        <v>308</v>
      </c>
      <c r="I820" s="100">
        <v>9.8681116414666921</v>
      </c>
      <c r="J820" s="94" t="s">
        <v>310</v>
      </c>
      <c r="K820" s="102">
        <v>0.45688835853330723</v>
      </c>
    </row>
    <row r="821" spans="1:11" x14ac:dyDescent="0.3">
      <c r="A821" s="45">
        <v>63</v>
      </c>
      <c r="B821" s="19">
        <v>8.6</v>
      </c>
      <c r="C821" s="20">
        <v>35</v>
      </c>
      <c r="D821" s="21">
        <v>7.4</v>
      </c>
      <c r="E821" s="21">
        <v>19.3</v>
      </c>
      <c r="F821" s="22">
        <v>9.9</v>
      </c>
      <c r="H821" s="93" t="s">
        <v>308</v>
      </c>
      <c r="I821" s="100">
        <v>9.7411367892266405</v>
      </c>
      <c r="J821" s="94" t="s">
        <v>310</v>
      </c>
      <c r="K821" s="102">
        <v>0.15886321077335985</v>
      </c>
    </row>
    <row r="822" spans="1:11" x14ac:dyDescent="0.3">
      <c r="A822" s="45">
        <v>63</v>
      </c>
      <c r="B822" s="19">
        <v>8.6</v>
      </c>
      <c r="C822" s="20">
        <v>35</v>
      </c>
      <c r="D822" s="21">
        <v>7.4</v>
      </c>
      <c r="E822" s="21">
        <v>14.5</v>
      </c>
      <c r="F822" s="22">
        <v>9.91</v>
      </c>
      <c r="H822" s="93" t="s">
        <v>307</v>
      </c>
      <c r="I822" s="98"/>
      <c r="J822" s="94"/>
      <c r="K822" s="102"/>
    </row>
    <row r="823" spans="1:11" x14ac:dyDescent="0.3">
      <c r="A823" s="45">
        <v>76</v>
      </c>
      <c r="B823" s="19">
        <v>5.7</v>
      </c>
      <c r="C823" s="20">
        <v>20</v>
      </c>
      <c r="D823" s="21">
        <v>5.2</v>
      </c>
      <c r="E823" s="21">
        <v>2.8</v>
      </c>
      <c r="F823" s="22">
        <v>4.3650000000000002</v>
      </c>
      <c r="H823" s="93" t="s">
        <v>308</v>
      </c>
      <c r="I823" s="100">
        <v>4.1247037427273039</v>
      </c>
      <c r="J823" s="94" t="s">
        <v>310</v>
      </c>
      <c r="K823" s="102">
        <v>0.24029625727269632</v>
      </c>
    </row>
    <row r="824" spans="1:11" x14ac:dyDescent="0.3">
      <c r="A824" s="45">
        <v>76</v>
      </c>
      <c r="B824" s="19">
        <v>5.7</v>
      </c>
      <c r="C824" s="20">
        <v>20</v>
      </c>
      <c r="D824" s="21">
        <v>5.2</v>
      </c>
      <c r="E824" s="21">
        <v>0.9</v>
      </c>
      <c r="F824" s="22">
        <v>4.3449999999999998</v>
      </c>
      <c r="H824" s="93" t="s">
        <v>308</v>
      </c>
      <c r="I824" s="100">
        <v>4.0746426375864786</v>
      </c>
      <c r="J824" s="94" t="s">
        <v>310</v>
      </c>
      <c r="K824" s="102">
        <v>0.27035736241352115</v>
      </c>
    </row>
    <row r="825" spans="1:11" x14ac:dyDescent="0.3">
      <c r="A825" s="45">
        <v>76</v>
      </c>
      <c r="B825" s="19">
        <v>5.7</v>
      </c>
      <c r="C825" s="20">
        <v>20</v>
      </c>
      <c r="D825" s="21">
        <v>5.2</v>
      </c>
      <c r="E825" s="21">
        <v>5.6</v>
      </c>
      <c r="F825" s="22">
        <v>4.34</v>
      </c>
      <c r="H825" s="93" t="s">
        <v>307</v>
      </c>
      <c r="I825" s="98"/>
      <c r="J825" s="94"/>
      <c r="K825" s="102"/>
    </row>
    <row r="826" spans="1:11" x14ac:dyDescent="0.3">
      <c r="A826" s="45">
        <v>76</v>
      </c>
      <c r="B826" s="19">
        <v>5.7</v>
      </c>
      <c r="C826" s="20">
        <v>20</v>
      </c>
      <c r="D826" s="21">
        <v>5.2</v>
      </c>
      <c r="E826" s="21">
        <v>9.3000000000000007</v>
      </c>
      <c r="F826" s="22">
        <v>4.6749999999999998</v>
      </c>
      <c r="H826" s="93" t="s">
        <v>308</v>
      </c>
      <c r="I826" s="100">
        <v>4.6239756746979817</v>
      </c>
      <c r="J826" s="94" t="s">
        <v>310</v>
      </c>
      <c r="K826" s="102">
        <v>5.102432530201817E-2</v>
      </c>
    </row>
    <row r="827" spans="1:11" x14ac:dyDescent="0.3">
      <c r="A827" s="45">
        <v>76</v>
      </c>
      <c r="B827" s="19">
        <v>5.7</v>
      </c>
      <c r="C827" s="20">
        <v>20</v>
      </c>
      <c r="D827" s="21">
        <v>5.2</v>
      </c>
      <c r="E827" s="21">
        <v>11.6</v>
      </c>
      <c r="F827" s="22">
        <v>5.15</v>
      </c>
      <c r="H827" s="93" t="s">
        <v>307</v>
      </c>
      <c r="I827" s="98"/>
      <c r="J827" s="94"/>
      <c r="K827" s="102"/>
    </row>
    <row r="828" spans="1:11" x14ac:dyDescent="0.3">
      <c r="A828" s="45">
        <v>76</v>
      </c>
      <c r="B828" s="19">
        <v>5.7</v>
      </c>
      <c r="C828" s="20">
        <v>20</v>
      </c>
      <c r="D828" s="21">
        <v>5.2</v>
      </c>
      <c r="E828" s="21">
        <v>14</v>
      </c>
      <c r="F828" s="22">
        <v>5.7850000000000001</v>
      </c>
      <c r="H828" s="93" t="s">
        <v>307</v>
      </c>
      <c r="I828" s="98"/>
      <c r="J828" s="94"/>
      <c r="K828" s="102"/>
    </row>
    <row r="829" spans="1:11" x14ac:dyDescent="0.3">
      <c r="A829" s="45">
        <v>76</v>
      </c>
      <c r="B829" s="19">
        <v>5.7</v>
      </c>
      <c r="C829" s="20">
        <v>20</v>
      </c>
      <c r="D829" s="21">
        <v>5.2</v>
      </c>
      <c r="E829" s="21">
        <v>28.1</v>
      </c>
      <c r="F829" s="22">
        <v>8.3550000000000004</v>
      </c>
      <c r="H829" s="93" t="s">
        <v>308</v>
      </c>
      <c r="I829" s="100">
        <v>8.5717731066185152</v>
      </c>
      <c r="J829" s="94" t="s">
        <v>310</v>
      </c>
      <c r="K829" s="102">
        <v>-0.21677310661851479</v>
      </c>
    </row>
    <row r="830" spans="1:11" x14ac:dyDescent="0.3">
      <c r="A830" s="45">
        <v>76</v>
      </c>
      <c r="B830" s="19">
        <v>5.7</v>
      </c>
      <c r="C830" s="20">
        <v>20</v>
      </c>
      <c r="D830" s="21">
        <v>5.2</v>
      </c>
      <c r="E830" s="21">
        <v>18.7</v>
      </c>
      <c r="F830" s="22">
        <v>6.8550000000000004</v>
      </c>
      <c r="H830" s="93" t="s">
        <v>307</v>
      </c>
      <c r="I830" s="98"/>
      <c r="J830" s="94"/>
      <c r="K830" s="102"/>
    </row>
    <row r="831" spans="1:11" x14ac:dyDescent="0.3">
      <c r="A831" s="45">
        <v>76</v>
      </c>
      <c r="B831" s="19">
        <v>5.7</v>
      </c>
      <c r="C831" s="20">
        <v>20</v>
      </c>
      <c r="D831" s="21">
        <v>5.2</v>
      </c>
      <c r="E831" s="21">
        <v>23.4</v>
      </c>
      <c r="F831" s="22">
        <v>7.84</v>
      </c>
      <c r="H831" s="93" t="s">
        <v>307</v>
      </c>
      <c r="I831" s="98"/>
      <c r="J831" s="94"/>
      <c r="K831" s="102"/>
    </row>
    <row r="832" spans="1:11" x14ac:dyDescent="0.3">
      <c r="A832" s="45">
        <v>76</v>
      </c>
      <c r="B832" s="19">
        <v>5.7</v>
      </c>
      <c r="C832" s="20">
        <v>20</v>
      </c>
      <c r="D832" s="21">
        <v>5.2</v>
      </c>
      <c r="E832" s="21">
        <v>32.799999999999997</v>
      </c>
      <c r="F832" s="22">
        <v>9.25</v>
      </c>
      <c r="H832" s="93" t="s">
        <v>308</v>
      </c>
      <c r="I832" s="100">
        <v>9.1822119722704016</v>
      </c>
      <c r="J832" s="94" t="s">
        <v>310</v>
      </c>
      <c r="K832" s="102">
        <v>6.7788027729598355E-2</v>
      </c>
    </row>
    <row r="833" spans="1:11" x14ac:dyDescent="0.3">
      <c r="A833" s="45">
        <v>76</v>
      </c>
      <c r="B833" s="19">
        <v>5.7</v>
      </c>
      <c r="C833" s="20">
        <v>20</v>
      </c>
      <c r="D833" s="21">
        <v>5.2</v>
      </c>
      <c r="E833" s="21">
        <v>37.5</v>
      </c>
      <c r="F833" s="22">
        <v>9.5350000000000001</v>
      </c>
      <c r="H833" s="93" t="s">
        <v>307</v>
      </c>
      <c r="I833" s="98"/>
      <c r="J833" s="94"/>
      <c r="K833" s="102"/>
    </row>
    <row r="834" spans="1:11" x14ac:dyDescent="0.3">
      <c r="A834" s="45">
        <v>76</v>
      </c>
      <c r="B834" s="19">
        <v>5.7</v>
      </c>
      <c r="C834" s="20">
        <v>20</v>
      </c>
      <c r="D834" s="21">
        <v>5.2</v>
      </c>
      <c r="E834" s="21">
        <v>56.3</v>
      </c>
      <c r="F834" s="22">
        <v>10.52</v>
      </c>
      <c r="H834" s="93" t="s">
        <v>308</v>
      </c>
      <c r="I834" s="100">
        <v>10.220397671722091</v>
      </c>
      <c r="J834" s="94" t="s">
        <v>310</v>
      </c>
      <c r="K834" s="102">
        <v>0.29960232827790811</v>
      </c>
    </row>
    <row r="835" spans="1:11" x14ac:dyDescent="0.3">
      <c r="A835" s="45">
        <v>76</v>
      </c>
      <c r="B835" s="19">
        <v>5.7</v>
      </c>
      <c r="C835" s="20">
        <v>20</v>
      </c>
      <c r="D835" s="21">
        <v>5.2</v>
      </c>
      <c r="E835" s="21">
        <v>87.9</v>
      </c>
      <c r="F835" s="22">
        <v>10.34</v>
      </c>
      <c r="H835" s="93" t="s">
        <v>307</v>
      </c>
      <c r="I835" s="98"/>
      <c r="J835" s="94"/>
      <c r="K835" s="102"/>
    </row>
    <row r="836" spans="1:11" x14ac:dyDescent="0.3">
      <c r="A836" s="45">
        <v>76</v>
      </c>
      <c r="B836" s="19">
        <v>5.7</v>
      </c>
      <c r="C836" s="20">
        <v>20</v>
      </c>
      <c r="D836" s="21">
        <v>5.2</v>
      </c>
      <c r="E836" s="21">
        <v>99.1</v>
      </c>
      <c r="F836" s="22">
        <v>10.46</v>
      </c>
      <c r="H836" s="93" t="s">
        <v>307</v>
      </c>
      <c r="I836" s="98"/>
      <c r="J836" s="94"/>
      <c r="K836" s="102"/>
    </row>
    <row r="837" spans="1:11" x14ac:dyDescent="0.3">
      <c r="A837" s="45">
        <v>77</v>
      </c>
      <c r="B837" s="19">
        <v>5.7</v>
      </c>
      <c r="C837" s="20">
        <v>20</v>
      </c>
      <c r="D837" s="21">
        <v>6.3</v>
      </c>
      <c r="E837" s="21">
        <v>0.8</v>
      </c>
      <c r="F837" s="22">
        <v>4.34</v>
      </c>
      <c r="H837" s="93" t="s">
        <v>308</v>
      </c>
      <c r="I837" s="100">
        <v>4.0818316436873072</v>
      </c>
      <c r="J837" s="94" t="s">
        <v>310</v>
      </c>
      <c r="K837" s="102">
        <v>0.25816835631269264</v>
      </c>
    </row>
    <row r="838" spans="1:11" x14ac:dyDescent="0.3">
      <c r="A838" s="45">
        <v>77</v>
      </c>
      <c r="B838" s="19">
        <v>5.7</v>
      </c>
      <c r="C838" s="20">
        <v>20</v>
      </c>
      <c r="D838" s="21">
        <v>6.3</v>
      </c>
      <c r="E838" s="21">
        <v>2.2999999999999998</v>
      </c>
      <c r="F838" s="22">
        <v>4.4049999999999994</v>
      </c>
      <c r="H838" s="93" t="s">
        <v>308</v>
      </c>
      <c r="I838" s="100">
        <v>4.1273584945649109</v>
      </c>
      <c r="J838" s="94" t="s">
        <v>310</v>
      </c>
      <c r="K838" s="102">
        <v>0.27764150543508848</v>
      </c>
    </row>
    <row r="839" spans="1:11" x14ac:dyDescent="0.3">
      <c r="A839" s="45">
        <v>77</v>
      </c>
      <c r="B839" s="19">
        <v>5.7</v>
      </c>
      <c r="C839" s="20">
        <v>20</v>
      </c>
      <c r="D839" s="21">
        <v>6.3</v>
      </c>
      <c r="E839" s="21">
        <v>4.7</v>
      </c>
      <c r="F839" s="22">
        <v>4.37</v>
      </c>
      <c r="H839" s="93" t="s">
        <v>307</v>
      </c>
      <c r="I839" s="98"/>
      <c r="J839" s="94"/>
      <c r="K839" s="102"/>
    </row>
    <row r="840" spans="1:11" x14ac:dyDescent="0.3">
      <c r="A840" s="45">
        <v>77</v>
      </c>
      <c r="B840" s="19">
        <v>5.7</v>
      </c>
      <c r="C840" s="20">
        <v>20</v>
      </c>
      <c r="D840" s="21">
        <v>6.3</v>
      </c>
      <c r="E840" s="21">
        <v>7.8</v>
      </c>
      <c r="F840" s="22">
        <v>4.76</v>
      </c>
      <c r="H840" s="93" t="s">
        <v>308</v>
      </c>
      <c r="I840" s="100">
        <v>4.5813899421480988</v>
      </c>
      <c r="J840" s="94" t="s">
        <v>310</v>
      </c>
      <c r="K840" s="102">
        <v>0.17861005785190098</v>
      </c>
    </row>
    <row r="841" spans="1:11" x14ac:dyDescent="0.3">
      <c r="A841" s="45">
        <v>77</v>
      </c>
      <c r="B841" s="19">
        <v>5.7</v>
      </c>
      <c r="C841" s="20">
        <v>20</v>
      </c>
      <c r="D841" s="21">
        <v>6.3</v>
      </c>
      <c r="E841" s="21">
        <v>9.6</v>
      </c>
      <c r="F841" s="22">
        <v>5.14</v>
      </c>
      <c r="H841" s="93" t="s">
        <v>307</v>
      </c>
      <c r="I841" s="98"/>
      <c r="J841" s="94"/>
      <c r="K841" s="102"/>
    </row>
    <row r="842" spans="1:11" x14ac:dyDescent="0.3">
      <c r="A842" s="45">
        <v>77</v>
      </c>
      <c r="B842" s="19">
        <v>5.7</v>
      </c>
      <c r="C842" s="20">
        <v>20</v>
      </c>
      <c r="D842" s="21">
        <v>6.3</v>
      </c>
      <c r="E842" s="21">
        <v>11.4</v>
      </c>
      <c r="F842" s="22">
        <v>5.58</v>
      </c>
      <c r="H842" s="93" t="s">
        <v>307</v>
      </c>
      <c r="I842" s="98"/>
      <c r="J842" s="94"/>
      <c r="K842" s="102"/>
    </row>
    <row r="843" spans="1:11" x14ac:dyDescent="0.3">
      <c r="A843" s="45">
        <v>77</v>
      </c>
      <c r="B843" s="19">
        <v>5.7</v>
      </c>
      <c r="C843" s="20">
        <v>20</v>
      </c>
      <c r="D843" s="21">
        <v>6.3</v>
      </c>
      <c r="E843" s="21">
        <v>14.9</v>
      </c>
      <c r="F843" s="22">
        <v>5.57</v>
      </c>
      <c r="H843" s="93" t="s">
        <v>308</v>
      </c>
      <c r="I843" s="100">
        <v>6.1851141012980744</v>
      </c>
      <c r="J843" s="94" t="s">
        <v>310</v>
      </c>
      <c r="K843" s="102">
        <v>-0.61511410129807409</v>
      </c>
    </row>
    <row r="844" spans="1:11" x14ac:dyDescent="0.3">
      <c r="A844" s="45">
        <v>77</v>
      </c>
      <c r="B844" s="19">
        <v>5.7</v>
      </c>
      <c r="C844" s="20">
        <v>20</v>
      </c>
      <c r="D844" s="21">
        <v>6.3</v>
      </c>
      <c r="E844" s="21">
        <v>25.5</v>
      </c>
      <c r="F844" s="22">
        <v>9.129999999999999</v>
      </c>
      <c r="H844" s="93" t="s">
        <v>308</v>
      </c>
      <c r="I844" s="100">
        <v>8.7073311674135496</v>
      </c>
      <c r="J844" s="94" t="s">
        <v>310</v>
      </c>
      <c r="K844" s="102">
        <v>0.42266883258644938</v>
      </c>
    </row>
    <row r="845" spans="1:11" x14ac:dyDescent="0.3">
      <c r="A845" s="45">
        <v>77</v>
      </c>
      <c r="B845" s="19">
        <v>5.7</v>
      </c>
      <c r="C845" s="20">
        <v>20</v>
      </c>
      <c r="D845" s="21">
        <v>6.3</v>
      </c>
      <c r="E845" s="21">
        <v>29.1</v>
      </c>
      <c r="F845" s="22">
        <v>9.5449999999999999</v>
      </c>
      <c r="H845" s="93" t="s">
        <v>307</v>
      </c>
      <c r="I845" s="98"/>
      <c r="J845" s="94"/>
      <c r="K845" s="102"/>
    </row>
    <row r="846" spans="1:11" x14ac:dyDescent="0.3">
      <c r="A846" s="45">
        <v>77</v>
      </c>
      <c r="B846" s="19">
        <v>5.7</v>
      </c>
      <c r="C846" s="20">
        <v>20</v>
      </c>
      <c r="D846" s="21">
        <v>6.3</v>
      </c>
      <c r="E846" s="21">
        <v>18.399999999999999</v>
      </c>
      <c r="F846" s="22">
        <v>7.4649999999999999</v>
      </c>
      <c r="H846" s="93" t="s">
        <v>307</v>
      </c>
      <c r="I846" s="98"/>
      <c r="J846" s="94"/>
      <c r="K846" s="102"/>
    </row>
    <row r="847" spans="1:11" x14ac:dyDescent="0.3">
      <c r="A847" s="45">
        <v>77</v>
      </c>
      <c r="B847" s="19">
        <v>5.7</v>
      </c>
      <c r="C847" s="20">
        <v>20</v>
      </c>
      <c r="D847" s="21">
        <v>6.3</v>
      </c>
      <c r="E847" s="21">
        <v>22</v>
      </c>
      <c r="F847" s="22">
        <v>8.4250000000000007</v>
      </c>
      <c r="H847" s="93" t="s">
        <v>308</v>
      </c>
      <c r="I847" s="100">
        <v>8.0478692251493182</v>
      </c>
      <c r="J847" s="94" t="s">
        <v>310</v>
      </c>
      <c r="K847" s="102">
        <v>0.37713077485068247</v>
      </c>
    </row>
    <row r="848" spans="1:11" x14ac:dyDescent="0.3">
      <c r="A848" s="45">
        <v>77</v>
      </c>
      <c r="B848" s="19">
        <v>5.7</v>
      </c>
      <c r="C848" s="20">
        <v>20</v>
      </c>
      <c r="D848" s="21">
        <v>6.3</v>
      </c>
      <c r="E848" s="21">
        <v>36.200000000000003</v>
      </c>
      <c r="F848" s="22">
        <v>10.004999999999999</v>
      </c>
      <c r="H848" s="93" t="s">
        <v>307</v>
      </c>
      <c r="I848" s="98"/>
      <c r="J848" s="94"/>
      <c r="K848" s="102"/>
    </row>
    <row r="849" spans="1:11" x14ac:dyDescent="0.3">
      <c r="A849" s="45">
        <v>77</v>
      </c>
      <c r="B849" s="19">
        <v>5.7</v>
      </c>
      <c r="C849" s="20">
        <v>20</v>
      </c>
      <c r="D849" s="21">
        <v>6.3</v>
      </c>
      <c r="E849" s="21">
        <v>57.6</v>
      </c>
      <c r="F849" s="22">
        <v>10.29</v>
      </c>
      <c r="H849" s="93" t="s">
        <v>307</v>
      </c>
      <c r="I849" s="98"/>
      <c r="J849" s="94"/>
      <c r="K849" s="102"/>
    </row>
    <row r="850" spans="1:11" x14ac:dyDescent="0.3">
      <c r="A850" s="45">
        <v>77</v>
      </c>
      <c r="B850" s="19">
        <v>5.7</v>
      </c>
      <c r="C850" s="20">
        <v>20</v>
      </c>
      <c r="D850" s="21">
        <v>6.3</v>
      </c>
      <c r="E850" s="21">
        <v>43.2</v>
      </c>
      <c r="F850" s="22">
        <v>10.33</v>
      </c>
      <c r="H850" s="93" t="s">
        <v>307</v>
      </c>
      <c r="I850" s="98"/>
      <c r="J850" s="94"/>
      <c r="K850" s="102"/>
    </row>
    <row r="851" spans="1:11" x14ac:dyDescent="0.3">
      <c r="A851" s="45">
        <v>77</v>
      </c>
      <c r="B851" s="19">
        <v>5.7</v>
      </c>
      <c r="C851" s="20">
        <v>20</v>
      </c>
      <c r="D851" s="21">
        <v>6.3</v>
      </c>
      <c r="E851" s="21">
        <v>72.099999999999994</v>
      </c>
      <c r="F851" s="22">
        <v>10.46</v>
      </c>
      <c r="H851" s="93" t="s">
        <v>307</v>
      </c>
      <c r="I851" s="98"/>
      <c r="J851" s="94"/>
      <c r="K851" s="102"/>
    </row>
    <row r="852" spans="1:11" x14ac:dyDescent="0.3">
      <c r="A852" s="45">
        <v>78</v>
      </c>
      <c r="B852" s="19">
        <v>5.7</v>
      </c>
      <c r="C852" s="20">
        <v>20</v>
      </c>
      <c r="D852" s="21">
        <v>7.4</v>
      </c>
      <c r="E852" s="21">
        <v>10.199999999999999</v>
      </c>
      <c r="F852" s="22">
        <v>5.49</v>
      </c>
      <c r="H852" s="93" t="s">
        <v>307</v>
      </c>
      <c r="I852" s="98"/>
      <c r="J852" s="94"/>
      <c r="K852" s="102"/>
    </row>
    <row r="853" spans="1:11" x14ac:dyDescent="0.3">
      <c r="A853" s="45">
        <v>78</v>
      </c>
      <c r="B853" s="19">
        <v>5.7</v>
      </c>
      <c r="C853" s="20">
        <v>20</v>
      </c>
      <c r="D853" s="21">
        <v>7.4</v>
      </c>
      <c r="E853" s="21">
        <v>11.8</v>
      </c>
      <c r="F853" s="22">
        <v>5.9249999999999998</v>
      </c>
      <c r="H853" s="93" t="s">
        <v>308</v>
      </c>
      <c r="I853" s="100">
        <v>5.8109069569986094</v>
      </c>
      <c r="J853" s="94" t="s">
        <v>310</v>
      </c>
      <c r="K853" s="102">
        <v>0.11409304300139045</v>
      </c>
    </row>
    <row r="854" spans="1:11" x14ac:dyDescent="0.3">
      <c r="A854" s="45">
        <v>78</v>
      </c>
      <c r="B854" s="19">
        <v>5.7</v>
      </c>
      <c r="C854" s="20">
        <v>20</v>
      </c>
      <c r="D854" s="21">
        <v>7.4</v>
      </c>
      <c r="E854" s="21">
        <v>5.0999999999999996</v>
      </c>
      <c r="F854" s="22">
        <v>4.51</v>
      </c>
      <c r="H854" s="93" t="s">
        <v>307</v>
      </c>
      <c r="I854" s="98"/>
      <c r="J854" s="94"/>
      <c r="K854" s="102"/>
    </row>
    <row r="855" spans="1:11" x14ac:dyDescent="0.3">
      <c r="A855" s="45">
        <v>78</v>
      </c>
      <c r="B855" s="19">
        <v>5.7</v>
      </c>
      <c r="C855" s="20">
        <v>20</v>
      </c>
      <c r="D855" s="21">
        <v>7.4</v>
      </c>
      <c r="E855" s="21">
        <v>8.5</v>
      </c>
      <c r="F855" s="22">
        <v>5.0350000000000001</v>
      </c>
      <c r="H855" s="93" t="s">
        <v>307</v>
      </c>
      <c r="I855" s="98"/>
      <c r="J855" s="94"/>
      <c r="K855" s="102"/>
    </row>
    <row r="856" spans="1:11" x14ac:dyDescent="0.3">
      <c r="A856" s="45">
        <v>78</v>
      </c>
      <c r="B856" s="19">
        <v>5.7</v>
      </c>
      <c r="C856" s="20">
        <v>20</v>
      </c>
      <c r="D856" s="21">
        <v>7.4</v>
      </c>
      <c r="E856" s="21">
        <v>2.5</v>
      </c>
      <c r="F856" s="22">
        <v>4.4000000000000004</v>
      </c>
      <c r="H856" s="93" t="s">
        <v>307</v>
      </c>
      <c r="I856" s="98"/>
      <c r="J856" s="94"/>
      <c r="K856" s="102"/>
    </row>
    <row r="857" spans="1:11" x14ac:dyDescent="0.3">
      <c r="A857" s="45">
        <v>78</v>
      </c>
      <c r="B857" s="19">
        <v>5.7</v>
      </c>
      <c r="C857" s="20">
        <v>20</v>
      </c>
      <c r="D857" s="21">
        <v>7.4</v>
      </c>
      <c r="E857" s="21">
        <v>0.8</v>
      </c>
      <c r="F857" s="22">
        <v>4.42</v>
      </c>
      <c r="H857" s="93" t="s">
        <v>308</v>
      </c>
      <c r="I857" s="100">
        <v>4.0963893968270124</v>
      </c>
      <c r="J857" s="94" t="s">
        <v>310</v>
      </c>
      <c r="K857" s="102">
        <v>0.32361060317298751</v>
      </c>
    </row>
    <row r="858" spans="1:11" x14ac:dyDescent="0.3">
      <c r="A858" s="45">
        <v>78</v>
      </c>
      <c r="B858" s="19">
        <v>5.7</v>
      </c>
      <c r="C858" s="20">
        <v>20</v>
      </c>
      <c r="D858" s="21">
        <v>7.4</v>
      </c>
      <c r="E858" s="21">
        <v>25.1</v>
      </c>
      <c r="F858" s="22">
        <v>9.52</v>
      </c>
      <c r="H858" s="93" t="s">
        <v>307</v>
      </c>
      <c r="I858" s="98"/>
      <c r="J858" s="94"/>
      <c r="K858" s="102"/>
    </row>
    <row r="859" spans="1:11" x14ac:dyDescent="0.3">
      <c r="A859" s="45">
        <v>78</v>
      </c>
      <c r="B859" s="19">
        <v>5.7</v>
      </c>
      <c r="C859" s="20">
        <v>20</v>
      </c>
      <c r="D859" s="21">
        <v>7.4</v>
      </c>
      <c r="E859" s="21">
        <v>28.4</v>
      </c>
      <c r="F859" s="22">
        <v>10.050000000000001</v>
      </c>
      <c r="H859" s="93" t="s">
        <v>307</v>
      </c>
      <c r="I859" s="98"/>
      <c r="J859" s="94"/>
      <c r="K859" s="102"/>
    </row>
    <row r="860" spans="1:11" x14ac:dyDescent="0.3">
      <c r="A860" s="45">
        <v>78</v>
      </c>
      <c r="B860" s="19">
        <v>5.7</v>
      </c>
      <c r="C860" s="20">
        <v>20</v>
      </c>
      <c r="D860" s="21">
        <v>7.4</v>
      </c>
      <c r="E860" s="21">
        <v>15.1</v>
      </c>
      <c r="F860" s="22">
        <v>6.66</v>
      </c>
      <c r="H860" s="93" t="s">
        <v>307</v>
      </c>
      <c r="I860" s="98"/>
      <c r="J860" s="94"/>
      <c r="K860" s="102"/>
    </row>
    <row r="861" spans="1:11" x14ac:dyDescent="0.3">
      <c r="A861" s="45">
        <v>78</v>
      </c>
      <c r="B861" s="19">
        <v>5.7</v>
      </c>
      <c r="C861" s="20">
        <v>20</v>
      </c>
      <c r="D861" s="21">
        <v>7.4</v>
      </c>
      <c r="E861" s="21">
        <v>18.5</v>
      </c>
      <c r="F861" s="22">
        <v>7.7349999999999994</v>
      </c>
      <c r="H861" s="93" t="s">
        <v>307</v>
      </c>
      <c r="I861" s="98"/>
      <c r="J861" s="94"/>
      <c r="K861" s="102"/>
    </row>
    <row r="862" spans="1:11" x14ac:dyDescent="0.3">
      <c r="A862" s="45">
        <v>78</v>
      </c>
      <c r="B862" s="19">
        <v>5.7</v>
      </c>
      <c r="C862" s="20">
        <v>20</v>
      </c>
      <c r="D862" s="21">
        <v>7.4</v>
      </c>
      <c r="E862" s="21">
        <v>21.8</v>
      </c>
      <c r="F862" s="22">
        <v>8.6</v>
      </c>
      <c r="H862" s="93" t="s">
        <v>307</v>
      </c>
      <c r="I862" s="98"/>
      <c r="J862" s="94"/>
      <c r="K862" s="102"/>
    </row>
    <row r="863" spans="1:11" x14ac:dyDescent="0.3">
      <c r="A863" s="45">
        <v>78</v>
      </c>
      <c r="B863" s="19">
        <v>5.7</v>
      </c>
      <c r="C863" s="20">
        <v>20</v>
      </c>
      <c r="D863" s="21">
        <v>7.4</v>
      </c>
      <c r="E863" s="21">
        <v>35.1</v>
      </c>
      <c r="F863" s="22">
        <v>10.33</v>
      </c>
      <c r="H863" s="93" t="s">
        <v>308</v>
      </c>
      <c r="I863" s="100">
        <v>9.9245821851893439</v>
      </c>
      <c r="J863" s="94" t="s">
        <v>310</v>
      </c>
      <c r="K863" s="102">
        <v>0.4054178148106562</v>
      </c>
    </row>
    <row r="864" spans="1:11" x14ac:dyDescent="0.3">
      <c r="A864" s="45">
        <v>78</v>
      </c>
      <c r="B864" s="19">
        <v>5.7</v>
      </c>
      <c r="C864" s="20">
        <v>20</v>
      </c>
      <c r="D864" s="21">
        <v>7.4</v>
      </c>
      <c r="E864" s="21">
        <v>55.6</v>
      </c>
      <c r="F864" s="22">
        <v>10.344999999999999</v>
      </c>
      <c r="H864" s="93" t="s">
        <v>307</v>
      </c>
      <c r="I864" s="98"/>
      <c r="J864" s="94"/>
      <c r="K864" s="102"/>
    </row>
    <row r="865" spans="1:11" x14ac:dyDescent="0.3">
      <c r="A865" s="45">
        <v>78</v>
      </c>
      <c r="B865" s="19">
        <v>5.7</v>
      </c>
      <c r="C865" s="20">
        <v>20</v>
      </c>
      <c r="D865" s="21">
        <v>7.4</v>
      </c>
      <c r="E865" s="21">
        <v>41.7</v>
      </c>
      <c r="F865" s="22">
        <v>10.184999999999999</v>
      </c>
      <c r="H865" s="93" t="s">
        <v>307</v>
      </c>
      <c r="I865" s="98"/>
      <c r="J865" s="94"/>
      <c r="K865" s="102"/>
    </row>
    <row r="866" spans="1:11" x14ac:dyDescent="0.3">
      <c r="A866" s="45">
        <v>78</v>
      </c>
      <c r="B866" s="19">
        <v>5.7</v>
      </c>
      <c r="C866" s="20">
        <v>20</v>
      </c>
      <c r="D866" s="21">
        <v>7.4</v>
      </c>
      <c r="E866" s="21">
        <v>87.5</v>
      </c>
      <c r="F866" s="22">
        <v>10.210000000000001</v>
      </c>
      <c r="H866" s="93" t="s">
        <v>308</v>
      </c>
      <c r="I866" s="100">
        <v>10.357153266522964</v>
      </c>
      <c r="J866" s="94" t="s">
        <v>310</v>
      </c>
      <c r="K866" s="102">
        <v>-0.14715326652296312</v>
      </c>
    </row>
    <row r="867" spans="1:11" x14ac:dyDescent="0.3">
      <c r="A867" s="45">
        <v>78</v>
      </c>
      <c r="B867" s="19">
        <v>5.7</v>
      </c>
      <c r="C867" s="20">
        <v>20</v>
      </c>
      <c r="D867" s="21">
        <v>7.4</v>
      </c>
      <c r="E867" s="21">
        <v>99.4</v>
      </c>
      <c r="F867" s="22">
        <v>10.344999999999999</v>
      </c>
      <c r="H867" s="93" t="s">
        <v>308</v>
      </c>
      <c r="I867" s="100">
        <v>10.364507290927696</v>
      </c>
      <c r="J867" s="94" t="s">
        <v>310</v>
      </c>
      <c r="K867" s="102">
        <v>-1.9507290927696985E-2</v>
      </c>
    </row>
    <row r="868" spans="1:11" x14ac:dyDescent="0.3">
      <c r="A868" s="45">
        <v>79</v>
      </c>
      <c r="B868" s="19">
        <v>5.7</v>
      </c>
      <c r="C868" s="20">
        <v>30</v>
      </c>
      <c r="D868" s="21">
        <v>5.2</v>
      </c>
      <c r="E868" s="21">
        <v>0.4</v>
      </c>
      <c r="F868" s="22">
        <v>4.4000000000000004</v>
      </c>
      <c r="H868" s="93" t="s">
        <v>307</v>
      </c>
      <c r="I868" s="98"/>
      <c r="J868" s="94"/>
      <c r="K868" s="102"/>
    </row>
    <row r="869" spans="1:11" x14ac:dyDescent="0.3">
      <c r="A869" s="45">
        <v>79</v>
      </c>
      <c r="B869" s="19">
        <v>5.7</v>
      </c>
      <c r="C869" s="20">
        <v>30</v>
      </c>
      <c r="D869" s="21">
        <v>5.2</v>
      </c>
      <c r="E869" s="21">
        <v>1.2</v>
      </c>
      <c r="F869" s="22">
        <v>4.2699999999999996</v>
      </c>
      <c r="H869" s="93" t="s">
        <v>307</v>
      </c>
      <c r="I869" s="98"/>
      <c r="J869" s="94"/>
      <c r="K869" s="102"/>
    </row>
    <row r="870" spans="1:11" x14ac:dyDescent="0.3">
      <c r="A870" s="45">
        <v>79</v>
      </c>
      <c r="B870" s="19">
        <v>5.7</v>
      </c>
      <c r="C870" s="20">
        <v>30</v>
      </c>
      <c r="D870" s="21">
        <v>5.2</v>
      </c>
      <c r="E870" s="21">
        <v>2.4</v>
      </c>
      <c r="F870" s="22">
        <v>4.3650000000000002</v>
      </c>
      <c r="H870" s="93" t="s">
        <v>307</v>
      </c>
      <c r="I870" s="98"/>
      <c r="J870" s="94"/>
      <c r="K870" s="102"/>
    </row>
    <row r="871" spans="1:11" x14ac:dyDescent="0.3">
      <c r="A871" s="45">
        <v>79</v>
      </c>
      <c r="B871" s="19">
        <v>5.7</v>
      </c>
      <c r="C871" s="20">
        <v>30</v>
      </c>
      <c r="D871" s="21">
        <v>5.2</v>
      </c>
      <c r="E871" s="21">
        <v>4</v>
      </c>
      <c r="F871" s="22">
        <v>4.9349999999999996</v>
      </c>
      <c r="H871" s="93" t="s">
        <v>307</v>
      </c>
      <c r="I871" s="98"/>
      <c r="J871" s="94"/>
      <c r="K871" s="102"/>
    </row>
    <row r="872" spans="1:11" x14ac:dyDescent="0.3">
      <c r="A872" s="45">
        <v>79</v>
      </c>
      <c r="B872" s="19">
        <v>5.7</v>
      </c>
      <c r="C872" s="20">
        <v>30</v>
      </c>
      <c r="D872" s="21">
        <v>5.2</v>
      </c>
      <c r="E872" s="21">
        <v>4.9000000000000004</v>
      </c>
      <c r="F872" s="22">
        <v>5.2850000000000001</v>
      </c>
      <c r="H872" s="93" t="s">
        <v>308</v>
      </c>
      <c r="I872" s="100">
        <v>5.0390503057798766</v>
      </c>
      <c r="J872" s="94" t="s">
        <v>310</v>
      </c>
      <c r="K872" s="102">
        <v>0.24594969422012358</v>
      </c>
    </row>
    <row r="873" spans="1:11" x14ac:dyDescent="0.3">
      <c r="A873" s="45">
        <v>79</v>
      </c>
      <c r="B873" s="19">
        <v>5.7</v>
      </c>
      <c r="C873" s="20">
        <v>30</v>
      </c>
      <c r="D873" s="21">
        <v>5.2</v>
      </c>
      <c r="E873" s="21">
        <v>5.8</v>
      </c>
      <c r="F873" s="22">
        <v>6.02</v>
      </c>
      <c r="H873" s="93" t="s">
        <v>308</v>
      </c>
      <c r="I873" s="100">
        <v>5.5339793828630555</v>
      </c>
      <c r="J873" s="94" t="s">
        <v>310</v>
      </c>
      <c r="K873" s="102">
        <v>0.48602061713694411</v>
      </c>
    </row>
    <row r="874" spans="1:11" x14ac:dyDescent="0.3">
      <c r="A874" s="45">
        <v>79</v>
      </c>
      <c r="B874" s="19">
        <v>5.7</v>
      </c>
      <c r="C874" s="20">
        <v>30</v>
      </c>
      <c r="D874" s="21">
        <v>5.2</v>
      </c>
      <c r="E874" s="21">
        <v>7.6</v>
      </c>
      <c r="F874" s="22">
        <v>6.8250000000000002</v>
      </c>
      <c r="H874" s="93" t="s">
        <v>307</v>
      </c>
      <c r="I874" s="98"/>
      <c r="J874" s="94"/>
      <c r="K874" s="102"/>
    </row>
    <row r="875" spans="1:11" x14ac:dyDescent="0.3">
      <c r="A875" s="45">
        <v>79</v>
      </c>
      <c r="B875" s="19">
        <v>5.7</v>
      </c>
      <c r="C875" s="20">
        <v>30</v>
      </c>
      <c r="D875" s="21">
        <v>5.2</v>
      </c>
      <c r="E875" s="21">
        <v>9.3000000000000007</v>
      </c>
      <c r="F875" s="22">
        <v>7.7349999999999994</v>
      </c>
      <c r="H875" s="93" t="s">
        <v>307</v>
      </c>
      <c r="I875" s="98"/>
      <c r="J875" s="94"/>
      <c r="K875" s="102"/>
    </row>
    <row r="876" spans="1:11" x14ac:dyDescent="0.3">
      <c r="A876" s="45">
        <v>79</v>
      </c>
      <c r="B876" s="19">
        <v>5.7</v>
      </c>
      <c r="C876" s="20">
        <v>30</v>
      </c>
      <c r="D876" s="21">
        <v>5.2</v>
      </c>
      <c r="E876" s="21">
        <v>11.1</v>
      </c>
      <c r="F876" s="22">
        <v>8.5399999999999991</v>
      </c>
      <c r="H876" s="93" t="s">
        <v>307</v>
      </c>
      <c r="I876" s="98"/>
      <c r="J876" s="94"/>
      <c r="K876" s="102"/>
    </row>
    <row r="877" spans="1:11" x14ac:dyDescent="0.3">
      <c r="A877" s="45">
        <v>79</v>
      </c>
      <c r="B877" s="19">
        <v>5.7</v>
      </c>
      <c r="C877" s="20">
        <v>30</v>
      </c>
      <c r="D877" s="21">
        <v>5.2</v>
      </c>
      <c r="E877" s="21">
        <v>12.9</v>
      </c>
      <c r="F877" s="22">
        <v>9</v>
      </c>
      <c r="H877" s="93" t="s">
        <v>307</v>
      </c>
      <c r="I877" s="98"/>
      <c r="J877" s="94"/>
      <c r="K877" s="102"/>
    </row>
    <row r="878" spans="1:11" x14ac:dyDescent="0.3">
      <c r="A878" s="45">
        <v>79</v>
      </c>
      <c r="B878" s="19">
        <v>5.7</v>
      </c>
      <c r="C878" s="20">
        <v>30</v>
      </c>
      <c r="D878" s="21">
        <v>5.2</v>
      </c>
      <c r="E878" s="21">
        <v>14.7</v>
      </c>
      <c r="F878" s="22">
        <v>9.25</v>
      </c>
      <c r="H878" s="93" t="s">
        <v>307</v>
      </c>
      <c r="I878" s="98"/>
      <c r="J878" s="94"/>
      <c r="K878" s="102"/>
    </row>
    <row r="879" spans="1:11" x14ac:dyDescent="0.3">
      <c r="A879" s="45">
        <v>79</v>
      </c>
      <c r="B879" s="19">
        <v>5.7</v>
      </c>
      <c r="C879" s="20">
        <v>30</v>
      </c>
      <c r="D879" s="21">
        <v>5.2</v>
      </c>
      <c r="E879" s="21">
        <v>18.2</v>
      </c>
      <c r="F879" s="22">
        <v>9.2949999999999999</v>
      </c>
      <c r="H879" s="93" t="s">
        <v>307</v>
      </c>
      <c r="I879" s="98"/>
      <c r="J879" s="94"/>
      <c r="K879" s="102"/>
    </row>
    <row r="880" spans="1:11" x14ac:dyDescent="0.3">
      <c r="A880" s="45">
        <v>79</v>
      </c>
      <c r="B880" s="19">
        <v>5.7</v>
      </c>
      <c r="C880" s="20">
        <v>30</v>
      </c>
      <c r="D880" s="21">
        <v>5.2</v>
      </c>
      <c r="E880" s="21">
        <v>29</v>
      </c>
      <c r="F880" s="22">
        <v>10.234999999999999</v>
      </c>
      <c r="H880" s="93" t="s">
        <v>307</v>
      </c>
      <c r="I880" s="98"/>
      <c r="J880" s="94"/>
      <c r="K880" s="102"/>
    </row>
    <row r="881" spans="1:11" x14ac:dyDescent="0.3">
      <c r="A881" s="45">
        <v>79</v>
      </c>
      <c r="B881" s="19">
        <v>5.7</v>
      </c>
      <c r="C881" s="20">
        <v>30</v>
      </c>
      <c r="D881" s="21">
        <v>5.2</v>
      </c>
      <c r="E881" s="21">
        <v>36.299999999999997</v>
      </c>
      <c r="F881" s="22">
        <v>9.9700000000000006</v>
      </c>
      <c r="H881" s="93" t="s">
        <v>307</v>
      </c>
      <c r="I881" s="98"/>
      <c r="J881" s="94"/>
      <c r="K881" s="102"/>
    </row>
    <row r="882" spans="1:11" x14ac:dyDescent="0.3">
      <c r="A882" s="45">
        <v>79</v>
      </c>
      <c r="B882" s="19">
        <v>5.7</v>
      </c>
      <c r="C882" s="20">
        <v>30</v>
      </c>
      <c r="D882" s="21">
        <v>5.2</v>
      </c>
      <c r="E882" s="21">
        <v>48.5</v>
      </c>
      <c r="F882" s="22">
        <v>10.48</v>
      </c>
      <c r="H882" s="93" t="s">
        <v>307</v>
      </c>
      <c r="I882" s="98"/>
      <c r="J882" s="94"/>
      <c r="K882" s="102"/>
    </row>
    <row r="883" spans="1:11" x14ac:dyDescent="0.3">
      <c r="A883" s="45">
        <v>79</v>
      </c>
      <c r="B883" s="19">
        <v>5.7</v>
      </c>
      <c r="C883" s="20">
        <v>30</v>
      </c>
      <c r="D883" s="21">
        <v>5.2</v>
      </c>
      <c r="E883" s="21">
        <v>21.8</v>
      </c>
      <c r="F883" s="22">
        <v>9.41</v>
      </c>
      <c r="H883" s="93" t="s">
        <v>308</v>
      </c>
      <c r="I883" s="100">
        <v>9.8856910796852411</v>
      </c>
      <c r="J883" s="94" t="s">
        <v>310</v>
      </c>
      <c r="K883" s="102">
        <v>-0.47569107968524094</v>
      </c>
    </row>
    <row r="884" spans="1:11" x14ac:dyDescent="0.3">
      <c r="A884" s="45">
        <v>80</v>
      </c>
      <c r="B884" s="19">
        <v>5.7</v>
      </c>
      <c r="C884" s="20">
        <v>30</v>
      </c>
      <c r="D884" s="21">
        <v>6.3</v>
      </c>
      <c r="E884" s="21">
        <v>3.2</v>
      </c>
      <c r="F884" s="22">
        <v>4.91</v>
      </c>
      <c r="H884" s="93" t="s">
        <v>307</v>
      </c>
      <c r="I884" s="98"/>
      <c r="J884" s="94"/>
      <c r="K884" s="102"/>
    </row>
    <row r="885" spans="1:11" x14ac:dyDescent="0.3">
      <c r="A885" s="45">
        <v>80</v>
      </c>
      <c r="B885" s="19">
        <v>5.7</v>
      </c>
      <c r="C885" s="20">
        <v>30</v>
      </c>
      <c r="D885" s="21">
        <v>6.3</v>
      </c>
      <c r="E885" s="21">
        <v>0.3</v>
      </c>
      <c r="F885" s="22">
        <v>4.3150000000000004</v>
      </c>
      <c r="H885" s="93" t="s">
        <v>308</v>
      </c>
      <c r="I885" s="100">
        <v>4.1279773929557102</v>
      </c>
      <c r="J885" s="94" t="s">
        <v>310</v>
      </c>
      <c r="K885" s="102">
        <v>0.18702260704429019</v>
      </c>
    </row>
    <row r="886" spans="1:11" x14ac:dyDescent="0.3">
      <c r="A886" s="45">
        <v>80</v>
      </c>
      <c r="B886" s="19">
        <v>5.7</v>
      </c>
      <c r="C886" s="20">
        <v>30</v>
      </c>
      <c r="D886" s="21">
        <v>6.3</v>
      </c>
      <c r="E886" s="21">
        <v>1</v>
      </c>
      <c r="F886" s="22">
        <v>4.415</v>
      </c>
      <c r="H886" s="93" t="s">
        <v>307</v>
      </c>
      <c r="I886" s="98"/>
      <c r="J886" s="94"/>
      <c r="K886" s="102"/>
    </row>
    <row r="887" spans="1:11" x14ac:dyDescent="0.3">
      <c r="A887" s="45">
        <v>80</v>
      </c>
      <c r="B887" s="19">
        <v>5.7</v>
      </c>
      <c r="C887" s="20">
        <v>30</v>
      </c>
      <c r="D887" s="21">
        <v>6.3</v>
      </c>
      <c r="E887" s="21">
        <v>1.9</v>
      </c>
      <c r="F887" s="22">
        <v>4.4649999999999999</v>
      </c>
      <c r="H887" s="93" t="s">
        <v>308</v>
      </c>
      <c r="I887" s="100">
        <v>4.325559136065614</v>
      </c>
      <c r="J887" s="94" t="s">
        <v>310</v>
      </c>
      <c r="K887" s="102">
        <v>0.13944086393438582</v>
      </c>
    </row>
    <row r="888" spans="1:11" x14ac:dyDescent="0.3">
      <c r="A888" s="45">
        <v>80</v>
      </c>
      <c r="B888" s="19">
        <v>5.7</v>
      </c>
      <c r="C888" s="20">
        <v>30</v>
      </c>
      <c r="D888" s="21">
        <v>6.3</v>
      </c>
      <c r="E888" s="21">
        <v>3.9</v>
      </c>
      <c r="F888" s="22">
        <v>5.36</v>
      </c>
      <c r="H888" s="93" t="s">
        <v>307</v>
      </c>
      <c r="I888" s="98"/>
      <c r="J888" s="94"/>
      <c r="K888" s="102"/>
    </row>
    <row r="889" spans="1:11" x14ac:dyDescent="0.3">
      <c r="A889" s="45">
        <v>80</v>
      </c>
      <c r="B889" s="19">
        <v>5.7</v>
      </c>
      <c r="C889" s="20">
        <v>30</v>
      </c>
      <c r="D889" s="21">
        <v>6.3</v>
      </c>
      <c r="E889" s="21">
        <v>10</v>
      </c>
      <c r="F889" s="22">
        <v>9.14</v>
      </c>
      <c r="H889" s="93" t="s">
        <v>307</v>
      </c>
      <c r="I889" s="98"/>
      <c r="J889" s="94"/>
      <c r="K889" s="102"/>
    </row>
    <row r="890" spans="1:11" x14ac:dyDescent="0.3">
      <c r="A890" s="45">
        <v>80</v>
      </c>
      <c r="B890" s="19">
        <v>5.7</v>
      </c>
      <c r="C890" s="20">
        <v>30</v>
      </c>
      <c r="D890" s="21">
        <v>6.3</v>
      </c>
      <c r="E890" s="21">
        <v>11.4</v>
      </c>
      <c r="F890" s="22">
        <v>9.3550000000000004</v>
      </c>
      <c r="H890" s="93" t="s">
        <v>307</v>
      </c>
      <c r="I890" s="98"/>
      <c r="J890" s="94"/>
      <c r="K890" s="102"/>
    </row>
    <row r="891" spans="1:11" x14ac:dyDescent="0.3">
      <c r="A891" s="45">
        <v>80</v>
      </c>
      <c r="B891" s="19">
        <v>5.7</v>
      </c>
      <c r="C891" s="20">
        <v>30</v>
      </c>
      <c r="D891" s="21">
        <v>6.3</v>
      </c>
      <c r="E891" s="21">
        <v>8.6999999999999993</v>
      </c>
      <c r="F891" s="22">
        <v>8.31</v>
      </c>
      <c r="H891" s="93" t="s">
        <v>308</v>
      </c>
      <c r="I891" s="100">
        <v>8.1503555658532996</v>
      </c>
      <c r="J891" s="94" t="s">
        <v>310</v>
      </c>
      <c r="K891" s="102">
        <v>0.15964443414670093</v>
      </c>
    </row>
    <row r="892" spans="1:11" x14ac:dyDescent="0.3">
      <c r="A892" s="45">
        <v>80</v>
      </c>
      <c r="B892" s="19">
        <v>5.7</v>
      </c>
      <c r="C892" s="20">
        <v>30</v>
      </c>
      <c r="D892" s="21">
        <v>6.3</v>
      </c>
      <c r="E892" s="21">
        <v>4.5999999999999996</v>
      </c>
      <c r="F892" s="22">
        <v>5.585</v>
      </c>
      <c r="H892" s="93" t="s">
        <v>307</v>
      </c>
      <c r="I892" s="98"/>
      <c r="J892" s="94"/>
      <c r="K892" s="102"/>
    </row>
    <row r="893" spans="1:11" x14ac:dyDescent="0.3">
      <c r="A893" s="45">
        <v>80</v>
      </c>
      <c r="B893" s="19">
        <v>5.7</v>
      </c>
      <c r="C893" s="20">
        <v>30</v>
      </c>
      <c r="D893" s="21">
        <v>6.3</v>
      </c>
      <c r="E893" s="21">
        <v>5.9</v>
      </c>
      <c r="F893" s="22">
        <v>6.55</v>
      </c>
      <c r="H893" s="93" t="s">
        <v>307</v>
      </c>
      <c r="I893" s="98"/>
      <c r="J893" s="94"/>
      <c r="K893" s="102"/>
    </row>
    <row r="894" spans="1:11" x14ac:dyDescent="0.3">
      <c r="A894" s="45">
        <v>80</v>
      </c>
      <c r="B894" s="19">
        <v>5.7</v>
      </c>
      <c r="C894" s="20">
        <v>30</v>
      </c>
      <c r="D894" s="21">
        <v>6.3</v>
      </c>
      <c r="E894" s="21">
        <v>7.3</v>
      </c>
      <c r="F894" s="22">
        <v>7.4550000000000001</v>
      </c>
      <c r="H894" s="93" t="s">
        <v>308</v>
      </c>
      <c r="I894" s="100">
        <v>7.2542129106841911</v>
      </c>
      <c r="J894" s="94" t="s">
        <v>310</v>
      </c>
      <c r="K894" s="102">
        <v>0.20078708931580902</v>
      </c>
    </row>
    <row r="895" spans="1:11" x14ac:dyDescent="0.3">
      <c r="A895" s="45">
        <v>80</v>
      </c>
      <c r="B895" s="19">
        <v>5.7</v>
      </c>
      <c r="C895" s="20">
        <v>30</v>
      </c>
      <c r="D895" s="21">
        <v>6.3</v>
      </c>
      <c r="E895" s="21">
        <v>14.1</v>
      </c>
      <c r="F895" s="22">
        <v>9.4849999999999994</v>
      </c>
      <c r="H895" s="93" t="s">
        <v>307</v>
      </c>
      <c r="I895" s="98"/>
      <c r="J895" s="94"/>
      <c r="K895" s="102"/>
    </row>
    <row r="896" spans="1:11" x14ac:dyDescent="0.3">
      <c r="A896" s="45">
        <v>80</v>
      </c>
      <c r="B896" s="19">
        <v>5.7</v>
      </c>
      <c r="C896" s="20">
        <v>30</v>
      </c>
      <c r="D896" s="21">
        <v>6.3</v>
      </c>
      <c r="E896" s="21">
        <v>28.1</v>
      </c>
      <c r="F896" s="22">
        <v>10.4</v>
      </c>
      <c r="H896" s="93" t="s">
        <v>307</v>
      </c>
      <c r="I896" s="98"/>
      <c r="J896" s="94"/>
      <c r="K896" s="102"/>
    </row>
    <row r="897" spans="1:11" x14ac:dyDescent="0.3">
      <c r="A897" s="45">
        <v>80</v>
      </c>
      <c r="B897" s="19">
        <v>5.7</v>
      </c>
      <c r="C897" s="20">
        <v>30</v>
      </c>
      <c r="D897" s="21">
        <v>6.3</v>
      </c>
      <c r="E897" s="21">
        <v>16.899999999999999</v>
      </c>
      <c r="F897" s="22">
        <v>9.44</v>
      </c>
      <c r="H897" s="93" t="s">
        <v>307</v>
      </c>
      <c r="I897" s="98"/>
      <c r="J897" s="94"/>
      <c r="K897" s="102"/>
    </row>
    <row r="898" spans="1:11" x14ac:dyDescent="0.3">
      <c r="A898" s="45">
        <v>80</v>
      </c>
      <c r="B898" s="19">
        <v>5.7</v>
      </c>
      <c r="C898" s="20">
        <v>30</v>
      </c>
      <c r="D898" s="21">
        <v>6.3</v>
      </c>
      <c r="E898" s="21">
        <v>33.799999999999997</v>
      </c>
      <c r="F898" s="22">
        <v>10.295</v>
      </c>
      <c r="H898" s="93" t="s">
        <v>307</v>
      </c>
      <c r="I898" s="98"/>
      <c r="J898" s="94"/>
      <c r="K898" s="102"/>
    </row>
    <row r="899" spans="1:11" x14ac:dyDescent="0.3">
      <c r="A899" s="45">
        <v>80</v>
      </c>
      <c r="B899" s="19">
        <v>5.7</v>
      </c>
      <c r="C899" s="20">
        <v>30</v>
      </c>
      <c r="D899" s="21">
        <v>6.3</v>
      </c>
      <c r="E899" s="21">
        <v>22.5</v>
      </c>
      <c r="F899" s="22">
        <v>9.7899999999999991</v>
      </c>
      <c r="H899" s="93" t="s">
        <v>307</v>
      </c>
      <c r="I899" s="98"/>
      <c r="J899" s="94"/>
      <c r="K899" s="102"/>
    </row>
    <row r="900" spans="1:11" x14ac:dyDescent="0.3">
      <c r="A900" s="45">
        <v>81</v>
      </c>
      <c r="B900" s="19">
        <v>5.7</v>
      </c>
      <c r="C900" s="20">
        <v>30</v>
      </c>
      <c r="D900" s="21">
        <v>7.4</v>
      </c>
      <c r="E900" s="21">
        <v>5.7</v>
      </c>
      <c r="F900" s="22">
        <v>6.5299999999999994</v>
      </c>
      <c r="H900" s="93" t="s">
        <v>307</v>
      </c>
      <c r="I900" s="98"/>
      <c r="J900" s="94"/>
      <c r="K900" s="102"/>
    </row>
    <row r="901" spans="1:11" x14ac:dyDescent="0.3">
      <c r="A901" s="45">
        <v>81</v>
      </c>
      <c r="B901" s="19">
        <v>5.7</v>
      </c>
      <c r="C901" s="20">
        <v>30</v>
      </c>
      <c r="D901" s="21">
        <v>7.4</v>
      </c>
      <c r="E901" s="21">
        <v>3.9</v>
      </c>
      <c r="F901" s="22">
        <v>5.36</v>
      </c>
      <c r="H901" s="93" t="s">
        <v>307</v>
      </c>
      <c r="I901" s="98"/>
      <c r="J901" s="94"/>
      <c r="K901" s="102"/>
    </row>
    <row r="902" spans="1:11" x14ac:dyDescent="0.3">
      <c r="A902" s="45">
        <v>81</v>
      </c>
      <c r="B902" s="19">
        <v>5.7</v>
      </c>
      <c r="C902" s="20">
        <v>30</v>
      </c>
      <c r="D902" s="21">
        <v>7.4</v>
      </c>
      <c r="E902" s="21">
        <v>8.4</v>
      </c>
      <c r="F902" s="22">
        <v>8.4400000000000013</v>
      </c>
      <c r="H902" s="93" t="s">
        <v>308</v>
      </c>
      <c r="I902" s="100">
        <v>8.4973562578099706</v>
      </c>
      <c r="J902" s="94" t="s">
        <v>310</v>
      </c>
      <c r="K902" s="102">
        <v>-5.7356257809969335E-2</v>
      </c>
    </row>
    <row r="903" spans="1:11" x14ac:dyDescent="0.3">
      <c r="A903" s="45">
        <v>81</v>
      </c>
      <c r="B903" s="19">
        <v>5.7</v>
      </c>
      <c r="C903" s="20">
        <v>30</v>
      </c>
      <c r="D903" s="21">
        <v>7.4</v>
      </c>
      <c r="E903" s="21">
        <v>2</v>
      </c>
      <c r="F903" s="22">
        <v>4.3849999999999998</v>
      </c>
      <c r="H903" s="93" t="s">
        <v>307</v>
      </c>
      <c r="I903" s="98"/>
      <c r="J903" s="94"/>
      <c r="K903" s="102"/>
    </row>
    <row r="904" spans="1:11" x14ac:dyDescent="0.3">
      <c r="A904" s="45">
        <v>81</v>
      </c>
      <c r="B904" s="19">
        <v>5.7</v>
      </c>
      <c r="C904" s="20">
        <v>30</v>
      </c>
      <c r="D904" s="21">
        <v>7.4</v>
      </c>
      <c r="E904" s="21">
        <v>3.3</v>
      </c>
      <c r="F904" s="22">
        <v>4.8100000000000005</v>
      </c>
      <c r="H904" s="93" t="s">
        <v>307</v>
      </c>
      <c r="I904" s="98"/>
      <c r="J904" s="94"/>
      <c r="K904" s="102"/>
    </row>
    <row r="905" spans="1:11" x14ac:dyDescent="0.3">
      <c r="A905" s="45">
        <v>81</v>
      </c>
      <c r="B905" s="19">
        <v>5.7</v>
      </c>
      <c r="C905" s="20">
        <v>30</v>
      </c>
      <c r="D905" s="21">
        <v>7.4</v>
      </c>
      <c r="E905" s="21">
        <v>6.9</v>
      </c>
      <c r="F905" s="22">
        <v>7.0350000000000001</v>
      </c>
      <c r="H905" s="93" t="s">
        <v>307</v>
      </c>
      <c r="I905" s="98"/>
      <c r="J905" s="94"/>
      <c r="K905" s="102"/>
    </row>
    <row r="906" spans="1:11" x14ac:dyDescent="0.3">
      <c r="A906" s="45">
        <v>81</v>
      </c>
      <c r="B906" s="19">
        <v>5.7</v>
      </c>
      <c r="C906" s="20">
        <v>30</v>
      </c>
      <c r="D906" s="21">
        <v>7.4</v>
      </c>
      <c r="E906" s="21">
        <v>10.5</v>
      </c>
      <c r="F906" s="22">
        <v>9.35</v>
      </c>
      <c r="H906" s="93" t="s">
        <v>308</v>
      </c>
      <c r="I906" s="100">
        <v>9.1778981782739564</v>
      </c>
      <c r="J906" s="94" t="s">
        <v>310</v>
      </c>
      <c r="K906" s="102">
        <v>0.17210182172604327</v>
      </c>
    </row>
    <row r="907" spans="1:11" x14ac:dyDescent="0.3">
      <c r="A907" s="45">
        <v>81</v>
      </c>
      <c r="B907" s="19">
        <v>5.7</v>
      </c>
      <c r="C907" s="20">
        <v>30</v>
      </c>
      <c r="D907" s="21">
        <v>7.4</v>
      </c>
      <c r="E907" s="21">
        <v>0.3</v>
      </c>
      <c r="F907" s="22">
        <v>4.2300000000000004</v>
      </c>
      <c r="H907" s="93" t="s">
        <v>307</v>
      </c>
      <c r="I907" s="98"/>
      <c r="J907" s="94"/>
      <c r="K907" s="102"/>
    </row>
    <row r="908" spans="1:11" x14ac:dyDescent="0.3">
      <c r="A908" s="45">
        <v>81</v>
      </c>
      <c r="B908" s="19">
        <v>5.7</v>
      </c>
      <c r="C908" s="20">
        <v>30</v>
      </c>
      <c r="D908" s="21">
        <v>7.4</v>
      </c>
      <c r="E908" s="21">
        <v>1</v>
      </c>
      <c r="F908" s="22">
        <v>4.42</v>
      </c>
      <c r="H908" s="93" t="s">
        <v>307</v>
      </c>
      <c r="I908" s="98"/>
      <c r="J908" s="94"/>
      <c r="K908" s="102"/>
    </row>
    <row r="909" spans="1:11" x14ac:dyDescent="0.3">
      <c r="A909" s="45">
        <v>81</v>
      </c>
      <c r="B909" s="19">
        <v>5.7</v>
      </c>
      <c r="C909" s="20">
        <v>30</v>
      </c>
      <c r="D909" s="21">
        <v>7.4</v>
      </c>
      <c r="E909" s="21">
        <v>4.5</v>
      </c>
      <c r="F909" s="22">
        <v>5.7750000000000004</v>
      </c>
      <c r="H909" s="93" t="s">
        <v>307</v>
      </c>
      <c r="I909" s="98"/>
      <c r="J909" s="94"/>
      <c r="K909" s="102"/>
    </row>
    <row r="910" spans="1:11" x14ac:dyDescent="0.3">
      <c r="A910" s="45">
        <v>81</v>
      </c>
      <c r="B910" s="19">
        <v>5.7</v>
      </c>
      <c r="C910" s="20">
        <v>30</v>
      </c>
      <c r="D910" s="21">
        <v>7.4</v>
      </c>
      <c r="E910" s="21">
        <v>9.3000000000000007</v>
      </c>
      <c r="F910" s="22">
        <v>8.9350000000000005</v>
      </c>
      <c r="H910" s="93" t="s">
        <v>307</v>
      </c>
      <c r="I910" s="98"/>
      <c r="J910" s="94"/>
      <c r="K910" s="102"/>
    </row>
    <row r="911" spans="1:11" x14ac:dyDescent="0.3">
      <c r="A911" s="45">
        <v>81</v>
      </c>
      <c r="B911" s="19">
        <v>5.7</v>
      </c>
      <c r="C911" s="20">
        <v>30</v>
      </c>
      <c r="D911" s="21">
        <v>7.4</v>
      </c>
      <c r="E911" s="21">
        <v>12.9</v>
      </c>
      <c r="F911" s="22">
        <v>9.65</v>
      </c>
      <c r="H911" s="93" t="s">
        <v>307</v>
      </c>
      <c r="I911" s="98"/>
      <c r="J911" s="94"/>
      <c r="K911" s="102"/>
    </row>
    <row r="912" spans="1:11" x14ac:dyDescent="0.3">
      <c r="A912" s="45">
        <v>81</v>
      </c>
      <c r="B912" s="19">
        <v>5.7</v>
      </c>
      <c r="C912" s="20">
        <v>30</v>
      </c>
      <c r="D912" s="21">
        <v>7.4</v>
      </c>
      <c r="E912" s="21">
        <v>15.4</v>
      </c>
      <c r="F912" s="22">
        <v>9.8150000000000013</v>
      </c>
      <c r="H912" s="93" t="s">
        <v>307</v>
      </c>
      <c r="I912" s="98"/>
      <c r="J912" s="94"/>
      <c r="K912" s="102"/>
    </row>
    <row r="913" spans="1:11" x14ac:dyDescent="0.3">
      <c r="A913" s="45">
        <v>81</v>
      </c>
      <c r="B913" s="19">
        <v>5.7</v>
      </c>
      <c r="C913" s="20">
        <v>30</v>
      </c>
      <c r="D913" s="21">
        <v>7.4</v>
      </c>
      <c r="E913" s="21">
        <v>20.5</v>
      </c>
      <c r="F913" s="22">
        <v>10.074999999999999</v>
      </c>
      <c r="H913" s="93" t="s">
        <v>307</v>
      </c>
      <c r="I913" s="98"/>
      <c r="J913" s="94"/>
      <c r="K913" s="102"/>
    </row>
    <row r="914" spans="1:11" x14ac:dyDescent="0.3">
      <c r="A914" s="45">
        <v>81</v>
      </c>
      <c r="B914" s="19">
        <v>5.7</v>
      </c>
      <c r="C914" s="20">
        <v>30</v>
      </c>
      <c r="D914" s="21">
        <v>7.4</v>
      </c>
      <c r="E914" s="21">
        <v>30.7</v>
      </c>
      <c r="F914" s="22">
        <v>10.24</v>
      </c>
      <c r="H914" s="93" t="s">
        <v>307</v>
      </c>
      <c r="I914" s="98"/>
      <c r="J914" s="94"/>
      <c r="K914" s="102"/>
    </row>
    <row r="915" spans="1:11" x14ac:dyDescent="0.3">
      <c r="A915" s="45">
        <v>81</v>
      </c>
      <c r="B915" s="19">
        <v>5.7</v>
      </c>
      <c r="C915" s="20">
        <v>30</v>
      </c>
      <c r="D915" s="21">
        <v>7.4</v>
      </c>
      <c r="E915" s="21">
        <v>25.6</v>
      </c>
      <c r="F915" s="22">
        <v>10.254999999999999</v>
      </c>
      <c r="H915" s="93" t="s">
        <v>307</v>
      </c>
      <c r="I915" s="98"/>
      <c r="J915" s="94"/>
      <c r="K915" s="102"/>
    </row>
    <row r="916" spans="1:11" x14ac:dyDescent="0.3">
      <c r="A916" s="45">
        <v>82</v>
      </c>
      <c r="B916" s="19">
        <v>5.7</v>
      </c>
      <c r="C916" s="20">
        <v>40</v>
      </c>
      <c r="D916" s="21">
        <v>5.2</v>
      </c>
      <c r="E916" s="21">
        <v>0.3</v>
      </c>
      <c r="F916" s="22">
        <v>4.17</v>
      </c>
      <c r="H916" s="93" t="s">
        <v>307</v>
      </c>
      <c r="I916" s="98"/>
      <c r="J916" s="94"/>
      <c r="K916" s="102"/>
    </row>
    <row r="917" spans="1:11" x14ac:dyDescent="0.3">
      <c r="A917" s="45">
        <v>82</v>
      </c>
      <c r="B917" s="19">
        <v>5.7</v>
      </c>
      <c r="C917" s="20">
        <v>40</v>
      </c>
      <c r="D917" s="21">
        <v>5.2</v>
      </c>
      <c r="E917" s="21">
        <v>0.9</v>
      </c>
      <c r="F917" s="22">
        <v>4.2149999999999999</v>
      </c>
      <c r="H917" s="93" t="s">
        <v>307</v>
      </c>
      <c r="I917" s="98"/>
      <c r="J917" s="94"/>
      <c r="K917" s="102"/>
    </row>
    <row r="918" spans="1:11" x14ac:dyDescent="0.3">
      <c r="A918" s="45">
        <v>82</v>
      </c>
      <c r="B918" s="19">
        <v>5.7</v>
      </c>
      <c r="C918" s="20">
        <v>40</v>
      </c>
      <c r="D918" s="21">
        <v>5.2</v>
      </c>
      <c r="E918" s="21">
        <v>1.9</v>
      </c>
      <c r="F918" s="22">
        <v>4.2949999999999999</v>
      </c>
      <c r="H918" s="93" t="s">
        <v>308</v>
      </c>
      <c r="I918" s="100">
        <v>4.501835922837067</v>
      </c>
      <c r="J918" s="94" t="s">
        <v>310</v>
      </c>
      <c r="K918" s="102">
        <v>-0.20683592283706709</v>
      </c>
    </row>
    <row r="919" spans="1:11" x14ac:dyDescent="0.3">
      <c r="A919" s="45">
        <v>82</v>
      </c>
      <c r="B919" s="19">
        <v>5.7</v>
      </c>
      <c r="C919" s="20">
        <v>40</v>
      </c>
      <c r="D919" s="21">
        <v>5.2</v>
      </c>
      <c r="E919" s="21">
        <v>3.2</v>
      </c>
      <c r="F919" s="22">
        <v>5.09</v>
      </c>
      <c r="H919" s="93" t="s">
        <v>308</v>
      </c>
      <c r="I919" s="100">
        <v>5.0524134606251945</v>
      </c>
      <c r="J919" s="94" t="s">
        <v>310</v>
      </c>
      <c r="K919" s="102">
        <v>3.7586539374805383E-2</v>
      </c>
    </row>
    <row r="920" spans="1:11" x14ac:dyDescent="0.3">
      <c r="A920" s="45">
        <v>82</v>
      </c>
      <c r="B920" s="19">
        <v>5.7</v>
      </c>
      <c r="C920" s="20">
        <v>40</v>
      </c>
      <c r="D920" s="21">
        <v>5.2</v>
      </c>
      <c r="E920" s="21">
        <v>3.7</v>
      </c>
      <c r="F920" s="22">
        <v>5.24</v>
      </c>
      <c r="H920" s="93" t="s">
        <v>307</v>
      </c>
      <c r="I920" s="98"/>
      <c r="J920" s="94"/>
      <c r="K920" s="102"/>
    </row>
    <row r="921" spans="1:11" x14ac:dyDescent="0.3">
      <c r="A921" s="45">
        <v>82</v>
      </c>
      <c r="B921" s="19">
        <v>5.7</v>
      </c>
      <c r="C921" s="20">
        <v>40</v>
      </c>
      <c r="D921" s="21">
        <v>5.2</v>
      </c>
      <c r="E921" s="21">
        <v>4.2</v>
      </c>
      <c r="F921" s="22">
        <v>5.7449999999999992</v>
      </c>
      <c r="H921" s="93" t="s">
        <v>307</v>
      </c>
      <c r="I921" s="98"/>
      <c r="J921" s="94"/>
      <c r="K921" s="102"/>
    </row>
    <row r="922" spans="1:11" x14ac:dyDescent="0.3">
      <c r="A922" s="45">
        <v>82</v>
      </c>
      <c r="B922" s="19">
        <v>5.7</v>
      </c>
      <c r="C922" s="20">
        <v>40</v>
      </c>
      <c r="D922" s="21">
        <v>5.2</v>
      </c>
      <c r="E922" s="21">
        <v>5.2</v>
      </c>
      <c r="F922" s="22">
        <v>6.5549999999999997</v>
      </c>
      <c r="H922" s="93" t="s">
        <v>307</v>
      </c>
      <c r="I922" s="98"/>
      <c r="J922" s="94"/>
      <c r="K922" s="102"/>
    </row>
    <row r="923" spans="1:11" x14ac:dyDescent="0.3">
      <c r="A923" s="45">
        <v>82</v>
      </c>
      <c r="B923" s="19">
        <v>5.7</v>
      </c>
      <c r="C923" s="20">
        <v>40</v>
      </c>
      <c r="D923" s="21">
        <v>5.2</v>
      </c>
      <c r="E923" s="21">
        <v>6.3</v>
      </c>
      <c r="F923" s="22">
        <v>7.14</v>
      </c>
      <c r="H923" s="93" t="s">
        <v>308</v>
      </c>
      <c r="I923" s="100">
        <v>7.6268177231104568</v>
      </c>
      <c r="J923" s="94" t="s">
        <v>310</v>
      </c>
      <c r="K923" s="102">
        <v>-0.48681772311045712</v>
      </c>
    </row>
    <row r="924" spans="1:11" x14ac:dyDescent="0.3">
      <c r="A924" s="45">
        <v>82</v>
      </c>
      <c r="B924" s="19">
        <v>5.7</v>
      </c>
      <c r="C924" s="20">
        <v>40</v>
      </c>
      <c r="D924" s="21">
        <v>5.2</v>
      </c>
      <c r="E924" s="21">
        <v>7.3</v>
      </c>
      <c r="F924" s="22">
        <v>7.9550000000000001</v>
      </c>
      <c r="H924" s="93" t="s">
        <v>307</v>
      </c>
      <c r="I924" s="98"/>
      <c r="J924" s="94"/>
      <c r="K924" s="102"/>
    </row>
    <row r="925" spans="1:11" x14ac:dyDescent="0.3">
      <c r="A925" s="45">
        <v>82</v>
      </c>
      <c r="B925" s="19">
        <v>5.7</v>
      </c>
      <c r="C925" s="20">
        <v>40</v>
      </c>
      <c r="D925" s="21">
        <v>5.2</v>
      </c>
      <c r="E925" s="21">
        <v>8.3000000000000007</v>
      </c>
      <c r="F925" s="22">
        <v>8.5850000000000009</v>
      </c>
      <c r="H925" s="93" t="s">
        <v>307</v>
      </c>
      <c r="I925" s="98"/>
      <c r="J925" s="94"/>
      <c r="K925" s="102"/>
    </row>
    <row r="926" spans="1:11" x14ac:dyDescent="0.3">
      <c r="A926" s="45">
        <v>82</v>
      </c>
      <c r="B926" s="19">
        <v>5.7</v>
      </c>
      <c r="C926" s="20">
        <v>40</v>
      </c>
      <c r="D926" s="21">
        <v>5.2</v>
      </c>
      <c r="E926" s="21">
        <v>9.4</v>
      </c>
      <c r="F926" s="22">
        <v>8.82</v>
      </c>
      <c r="H926" s="93" t="s">
        <v>307</v>
      </c>
      <c r="I926" s="98"/>
      <c r="J926" s="94"/>
      <c r="K926" s="102"/>
    </row>
    <row r="927" spans="1:11" x14ac:dyDescent="0.3">
      <c r="A927" s="45">
        <v>82</v>
      </c>
      <c r="B927" s="19">
        <v>5.7</v>
      </c>
      <c r="C927" s="20">
        <v>40</v>
      </c>
      <c r="D927" s="21">
        <v>5.2</v>
      </c>
      <c r="E927" s="21">
        <v>11.5</v>
      </c>
      <c r="F927" s="22">
        <v>9.06</v>
      </c>
      <c r="H927" s="93" t="s">
        <v>308</v>
      </c>
      <c r="I927" s="100">
        <v>9.5059922901884697</v>
      </c>
      <c r="J927" s="94" t="s">
        <v>310</v>
      </c>
      <c r="K927" s="102">
        <v>-0.4459922901884692</v>
      </c>
    </row>
    <row r="928" spans="1:11" x14ac:dyDescent="0.3">
      <c r="A928" s="45">
        <v>82</v>
      </c>
      <c r="B928" s="19">
        <v>5.7</v>
      </c>
      <c r="C928" s="20">
        <v>40</v>
      </c>
      <c r="D928" s="21">
        <v>5.2</v>
      </c>
      <c r="E928" s="21">
        <v>27.1</v>
      </c>
      <c r="F928" s="22">
        <v>9.4149999999999991</v>
      </c>
      <c r="H928" s="93" t="s">
        <v>307</v>
      </c>
      <c r="I928" s="98"/>
      <c r="J928" s="94"/>
      <c r="K928" s="102"/>
    </row>
    <row r="929" spans="1:11" x14ac:dyDescent="0.3">
      <c r="A929" s="45">
        <v>82</v>
      </c>
      <c r="B929" s="19">
        <v>5.7</v>
      </c>
      <c r="C929" s="20">
        <v>40</v>
      </c>
      <c r="D929" s="21">
        <v>5.2</v>
      </c>
      <c r="E929" s="21">
        <v>34.200000000000003</v>
      </c>
      <c r="F929" s="22">
        <v>9.0949999999999989</v>
      </c>
      <c r="H929" s="93" t="s">
        <v>307</v>
      </c>
      <c r="I929" s="98"/>
      <c r="J929" s="94"/>
      <c r="K929" s="102"/>
    </row>
    <row r="930" spans="1:11" x14ac:dyDescent="0.3">
      <c r="A930" s="45">
        <v>82</v>
      </c>
      <c r="B930" s="19">
        <v>5.7</v>
      </c>
      <c r="C930" s="20">
        <v>40</v>
      </c>
      <c r="D930" s="21">
        <v>5.2</v>
      </c>
      <c r="E930" s="21">
        <v>49.2</v>
      </c>
      <c r="F930" s="22">
        <v>9.16</v>
      </c>
      <c r="H930" s="93" t="s">
        <v>307</v>
      </c>
      <c r="I930" s="98"/>
      <c r="J930" s="94"/>
      <c r="K930" s="102"/>
    </row>
    <row r="931" spans="1:11" x14ac:dyDescent="0.3">
      <c r="A931" s="45">
        <v>82</v>
      </c>
      <c r="B931" s="19">
        <v>5.7</v>
      </c>
      <c r="C931" s="20">
        <v>40</v>
      </c>
      <c r="D931" s="21">
        <v>5.2</v>
      </c>
      <c r="E931" s="21">
        <v>59.3</v>
      </c>
      <c r="F931" s="22">
        <v>9.0399999999999991</v>
      </c>
      <c r="H931" s="93" t="s">
        <v>308</v>
      </c>
      <c r="I931" s="100">
        <v>10.360764666277053</v>
      </c>
      <c r="J931" s="94" t="s">
        <v>310</v>
      </c>
      <c r="K931" s="102">
        <v>-1.3207646662770536</v>
      </c>
    </row>
    <row r="932" spans="1:11" x14ac:dyDescent="0.3">
      <c r="A932" s="45">
        <v>83</v>
      </c>
      <c r="B932" s="19">
        <v>5.7</v>
      </c>
      <c r="C932" s="20">
        <v>40</v>
      </c>
      <c r="D932" s="21">
        <v>6.3</v>
      </c>
      <c r="E932" s="21">
        <v>7.1</v>
      </c>
      <c r="F932" s="22">
        <v>8.9600000000000009</v>
      </c>
      <c r="H932" s="93" t="s">
        <v>307</v>
      </c>
      <c r="I932" s="98"/>
      <c r="J932" s="94"/>
      <c r="K932" s="102"/>
    </row>
    <row r="933" spans="1:11" x14ac:dyDescent="0.3">
      <c r="A933" s="45">
        <v>83</v>
      </c>
      <c r="B933" s="19">
        <v>5.7</v>
      </c>
      <c r="C933" s="20">
        <v>40</v>
      </c>
      <c r="D933" s="21">
        <v>6.3</v>
      </c>
      <c r="E933" s="21">
        <v>8.6999999999999993</v>
      </c>
      <c r="F933" s="22">
        <v>9.15</v>
      </c>
      <c r="H933" s="93" t="s">
        <v>307</v>
      </c>
      <c r="I933" s="98"/>
      <c r="J933" s="94"/>
      <c r="K933" s="102"/>
    </row>
    <row r="934" spans="1:11" x14ac:dyDescent="0.3">
      <c r="A934" s="45">
        <v>83</v>
      </c>
      <c r="B934" s="19">
        <v>5.7</v>
      </c>
      <c r="C934" s="20">
        <v>40</v>
      </c>
      <c r="D934" s="21">
        <v>6.3</v>
      </c>
      <c r="E934" s="21">
        <v>10.3</v>
      </c>
      <c r="F934" s="22">
        <v>9.2750000000000004</v>
      </c>
      <c r="H934" s="93" t="s">
        <v>307</v>
      </c>
      <c r="I934" s="98"/>
      <c r="J934" s="94"/>
      <c r="K934" s="102"/>
    </row>
    <row r="935" spans="1:11" x14ac:dyDescent="0.3">
      <c r="A935" s="45">
        <v>83</v>
      </c>
      <c r="B935" s="19">
        <v>5.7</v>
      </c>
      <c r="C935" s="20">
        <v>40</v>
      </c>
      <c r="D935" s="21">
        <v>6.3</v>
      </c>
      <c r="E935" s="21">
        <v>6.3</v>
      </c>
      <c r="F935" s="22">
        <v>8.39</v>
      </c>
      <c r="H935" s="93" t="s">
        <v>307</v>
      </c>
      <c r="I935" s="98"/>
      <c r="J935" s="94"/>
      <c r="K935" s="102"/>
    </row>
    <row r="936" spans="1:11" x14ac:dyDescent="0.3">
      <c r="A936" s="45">
        <v>83</v>
      </c>
      <c r="B936" s="19">
        <v>5.7</v>
      </c>
      <c r="C936" s="20">
        <v>40</v>
      </c>
      <c r="D936" s="21">
        <v>6.3</v>
      </c>
      <c r="E936" s="21">
        <v>2.8</v>
      </c>
      <c r="F936" s="22">
        <v>5.38</v>
      </c>
      <c r="H936" s="93" t="s">
        <v>307</v>
      </c>
      <c r="I936" s="98"/>
      <c r="J936" s="94"/>
      <c r="K936" s="102"/>
    </row>
    <row r="937" spans="1:11" x14ac:dyDescent="0.3">
      <c r="A937" s="45">
        <v>83</v>
      </c>
      <c r="B937" s="19">
        <v>5.7</v>
      </c>
      <c r="C937" s="20">
        <v>40</v>
      </c>
      <c r="D937" s="21">
        <v>6.3</v>
      </c>
      <c r="E937" s="21">
        <v>3.2</v>
      </c>
      <c r="F937" s="22">
        <v>5.6550000000000002</v>
      </c>
      <c r="H937" s="93" t="s">
        <v>307</v>
      </c>
      <c r="I937" s="98"/>
      <c r="J937" s="94"/>
      <c r="K937" s="102"/>
    </row>
    <row r="938" spans="1:11" x14ac:dyDescent="0.3">
      <c r="A938" s="45">
        <v>83</v>
      </c>
      <c r="B938" s="19">
        <v>5.7</v>
      </c>
      <c r="C938" s="20">
        <v>40</v>
      </c>
      <c r="D938" s="21">
        <v>6.3</v>
      </c>
      <c r="E938" s="21">
        <v>8.6999999999999993</v>
      </c>
      <c r="F938" s="22">
        <v>9.18</v>
      </c>
      <c r="H938" s="93" t="s">
        <v>308</v>
      </c>
      <c r="I938" s="100">
        <v>9.2089307884807212</v>
      </c>
      <c r="J938" s="94" t="s">
        <v>310</v>
      </c>
      <c r="K938" s="102">
        <v>-2.8930788480721503E-2</v>
      </c>
    </row>
    <row r="939" spans="1:11" x14ac:dyDescent="0.3">
      <c r="A939" s="45">
        <v>83</v>
      </c>
      <c r="B939" s="19">
        <v>5.7</v>
      </c>
      <c r="C939" s="20">
        <v>40</v>
      </c>
      <c r="D939" s="21">
        <v>6.3</v>
      </c>
      <c r="E939" s="21">
        <v>4.7</v>
      </c>
      <c r="F939" s="22">
        <v>6.7850000000000001</v>
      </c>
      <c r="H939" s="93" t="s">
        <v>308</v>
      </c>
      <c r="I939" s="100">
        <v>6.7044237028603098</v>
      </c>
      <c r="J939" s="94" t="s">
        <v>310</v>
      </c>
      <c r="K939" s="102">
        <v>8.0576297139690389E-2</v>
      </c>
    </row>
    <row r="940" spans="1:11" x14ac:dyDescent="0.3">
      <c r="A940" s="45">
        <v>83</v>
      </c>
      <c r="B940" s="19">
        <v>5.7</v>
      </c>
      <c r="C940" s="20">
        <v>40</v>
      </c>
      <c r="D940" s="21">
        <v>6.3</v>
      </c>
      <c r="E940" s="21">
        <v>1.4</v>
      </c>
      <c r="F940" s="22">
        <v>4.3650000000000002</v>
      </c>
      <c r="H940" s="93" t="s">
        <v>307</v>
      </c>
      <c r="I940" s="98"/>
      <c r="J940" s="94"/>
      <c r="K940" s="102"/>
    </row>
    <row r="941" spans="1:11" x14ac:dyDescent="0.3">
      <c r="A941" s="45">
        <v>83</v>
      </c>
      <c r="B941" s="19">
        <v>5.7</v>
      </c>
      <c r="C941" s="20">
        <v>40</v>
      </c>
      <c r="D941" s="21">
        <v>6.3</v>
      </c>
      <c r="E941" s="21">
        <v>2.4</v>
      </c>
      <c r="F941" s="22">
        <v>4.8550000000000004</v>
      </c>
      <c r="H941" s="93" t="s">
        <v>308</v>
      </c>
      <c r="I941" s="100">
        <v>4.9436447193348148</v>
      </c>
      <c r="J941" s="94" t="s">
        <v>310</v>
      </c>
      <c r="K941" s="102">
        <v>-8.8644719334814326E-2</v>
      </c>
    </row>
    <row r="942" spans="1:11" x14ac:dyDescent="0.3">
      <c r="A942" s="45">
        <v>83</v>
      </c>
      <c r="B942" s="19">
        <v>5.7</v>
      </c>
      <c r="C942" s="20">
        <v>40</v>
      </c>
      <c r="D942" s="21">
        <v>6.3</v>
      </c>
      <c r="E942" s="21">
        <v>4</v>
      </c>
      <c r="F942" s="22">
        <v>6.17</v>
      </c>
      <c r="H942" s="93" t="s">
        <v>307</v>
      </c>
      <c r="I942" s="98"/>
      <c r="J942" s="94"/>
      <c r="K942" s="102"/>
    </row>
    <row r="943" spans="1:11" x14ac:dyDescent="0.3">
      <c r="A943" s="45">
        <v>83</v>
      </c>
      <c r="B943" s="19">
        <v>5.7</v>
      </c>
      <c r="C943" s="20">
        <v>40</v>
      </c>
      <c r="D943" s="21">
        <v>6.3</v>
      </c>
      <c r="E943" s="21">
        <v>5.5</v>
      </c>
      <c r="F943" s="22">
        <v>7.58</v>
      </c>
      <c r="H943" s="93" t="s">
        <v>307</v>
      </c>
      <c r="I943" s="98"/>
      <c r="J943" s="94"/>
      <c r="K943" s="102"/>
    </row>
    <row r="944" spans="1:11" x14ac:dyDescent="0.3">
      <c r="A944" s="45">
        <v>83</v>
      </c>
      <c r="B944" s="19">
        <v>5.7</v>
      </c>
      <c r="C944" s="20">
        <v>40</v>
      </c>
      <c r="D944" s="21">
        <v>6.3</v>
      </c>
      <c r="E944" s="21">
        <v>0.2</v>
      </c>
      <c r="F944" s="22">
        <v>4.3499999999999996</v>
      </c>
      <c r="H944" s="93" t="s">
        <v>308</v>
      </c>
      <c r="I944" s="100">
        <v>4.2649140561974512</v>
      </c>
      <c r="J944" s="94" t="s">
        <v>310</v>
      </c>
      <c r="K944" s="102">
        <v>8.5085943802548414E-2</v>
      </c>
    </row>
    <row r="945" spans="1:11" x14ac:dyDescent="0.3">
      <c r="A945" s="45">
        <v>83</v>
      </c>
      <c r="B945" s="19">
        <v>5.7</v>
      </c>
      <c r="C945" s="20">
        <v>40</v>
      </c>
      <c r="D945" s="21">
        <v>6.3</v>
      </c>
      <c r="E945" s="21">
        <v>0.7</v>
      </c>
      <c r="F945" s="22">
        <v>4.2650000000000006</v>
      </c>
      <c r="H945" s="93" t="s">
        <v>307</v>
      </c>
      <c r="I945" s="98"/>
      <c r="J945" s="94"/>
      <c r="K945" s="102"/>
    </row>
    <row r="946" spans="1:11" x14ac:dyDescent="0.3">
      <c r="A946" s="45">
        <v>83</v>
      </c>
      <c r="B946" s="19">
        <v>5.7</v>
      </c>
      <c r="C946" s="20">
        <v>40</v>
      </c>
      <c r="D946" s="21">
        <v>6.3</v>
      </c>
      <c r="E946" s="21">
        <v>13.7</v>
      </c>
      <c r="F946" s="22">
        <v>8.93</v>
      </c>
      <c r="H946" s="93" t="s">
        <v>308</v>
      </c>
      <c r="I946" s="100">
        <v>9.6019664788297678</v>
      </c>
      <c r="J946" s="94" t="s">
        <v>310</v>
      </c>
      <c r="K946" s="102">
        <v>-0.67196647882976812</v>
      </c>
    </row>
    <row r="947" spans="1:11" x14ac:dyDescent="0.3">
      <c r="A947" s="45">
        <v>83</v>
      </c>
      <c r="B947" s="19">
        <v>5.7</v>
      </c>
      <c r="C947" s="20">
        <v>40</v>
      </c>
      <c r="D947" s="21">
        <v>6.3</v>
      </c>
      <c r="E947" s="21">
        <v>17.2</v>
      </c>
      <c r="F947" s="22">
        <v>9.1999999999999993</v>
      </c>
      <c r="H947" s="93" t="s">
        <v>308</v>
      </c>
      <c r="I947" s="100">
        <v>9.6442513117828845</v>
      </c>
      <c r="J947" s="94" t="s">
        <v>310</v>
      </c>
      <c r="K947" s="102">
        <v>-0.44425131178288524</v>
      </c>
    </row>
    <row r="948" spans="1:11" x14ac:dyDescent="0.3">
      <c r="A948" s="45">
        <v>83</v>
      </c>
      <c r="B948" s="19">
        <v>5.7</v>
      </c>
      <c r="C948" s="20">
        <v>40</v>
      </c>
      <c r="D948" s="21">
        <v>6.3</v>
      </c>
      <c r="E948" s="21">
        <v>24.7</v>
      </c>
      <c r="F948" s="22">
        <v>9.44</v>
      </c>
      <c r="H948" s="93" t="s">
        <v>308</v>
      </c>
      <c r="I948" s="100">
        <v>9.7796943239501726</v>
      </c>
      <c r="J948" s="94" t="s">
        <v>310</v>
      </c>
      <c r="K948" s="102">
        <v>-0.33969432395017307</v>
      </c>
    </row>
    <row r="949" spans="1:11" x14ac:dyDescent="0.3">
      <c r="A949" s="45">
        <v>84</v>
      </c>
      <c r="B949" s="19">
        <v>5.7</v>
      </c>
      <c r="C949" s="20">
        <v>40</v>
      </c>
      <c r="D949" s="21">
        <v>7.4</v>
      </c>
      <c r="E949" s="21">
        <v>0.2</v>
      </c>
      <c r="F949" s="22">
        <v>4.3100000000000005</v>
      </c>
      <c r="H949" s="93" t="s">
        <v>307</v>
      </c>
      <c r="I949" s="98"/>
      <c r="J949" s="94"/>
      <c r="K949" s="102"/>
    </row>
    <row r="950" spans="1:11" x14ac:dyDescent="0.3">
      <c r="A950" s="45">
        <v>84</v>
      </c>
      <c r="B950" s="19">
        <v>5.7</v>
      </c>
      <c r="C950" s="20">
        <v>40</v>
      </c>
      <c r="D950" s="21">
        <v>7.4</v>
      </c>
      <c r="E950" s="21">
        <v>0.7</v>
      </c>
      <c r="F950" s="22">
        <v>4.3849999999999998</v>
      </c>
      <c r="H950" s="93" t="s">
        <v>307</v>
      </c>
      <c r="I950" s="98"/>
      <c r="J950" s="94"/>
      <c r="K950" s="102"/>
    </row>
    <row r="951" spans="1:11" x14ac:dyDescent="0.3">
      <c r="A951" s="45">
        <v>84</v>
      </c>
      <c r="B951" s="19">
        <v>5.7</v>
      </c>
      <c r="C951" s="20">
        <v>40</v>
      </c>
      <c r="D951" s="21">
        <v>7.4</v>
      </c>
      <c r="E951" s="21">
        <v>1.4</v>
      </c>
      <c r="F951" s="22">
        <v>4.5049999999999999</v>
      </c>
      <c r="H951" s="93" t="s">
        <v>308</v>
      </c>
      <c r="I951" s="100">
        <v>4.7527515974930861</v>
      </c>
      <c r="J951" s="94" t="s">
        <v>310</v>
      </c>
      <c r="K951" s="102">
        <v>-0.24775159749308617</v>
      </c>
    </row>
    <row r="952" spans="1:11" x14ac:dyDescent="0.3">
      <c r="A952" s="45">
        <v>84</v>
      </c>
      <c r="B952" s="19">
        <v>5.7</v>
      </c>
      <c r="C952" s="20">
        <v>40</v>
      </c>
      <c r="D952" s="21">
        <v>7.4</v>
      </c>
      <c r="E952" s="21">
        <v>2.2999999999999998</v>
      </c>
      <c r="F952" s="22">
        <v>5.09</v>
      </c>
      <c r="H952" s="93" t="s">
        <v>307</v>
      </c>
      <c r="I952" s="98"/>
      <c r="J952" s="94"/>
      <c r="K952" s="102"/>
    </row>
    <row r="953" spans="1:11" x14ac:dyDescent="0.3">
      <c r="A953" s="45">
        <v>84</v>
      </c>
      <c r="B953" s="19">
        <v>5.7</v>
      </c>
      <c r="C953" s="20">
        <v>40</v>
      </c>
      <c r="D953" s="21">
        <v>7.4</v>
      </c>
      <c r="E953" s="21">
        <v>2.7</v>
      </c>
      <c r="F953" s="22">
        <v>5.32</v>
      </c>
      <c r="H953" s="93" t="s">
        <v>308</v>
      </c>
      <c r="I953" s="100">
        <v>5.4886810478655388</v>
      </c>
      <c r="J953" s="94" t="s">
        <v>310</v>
      </c>
      <c r="K953" s="102">
        <v>-0.1686810478655385</v>
      </c>
    </row>
    <row r="954" spans="1:11" x14ac:dyDescent="0.3">
      <c r="A954" s="45">
        <v>84</v>
      </c>
      <c r="B954" s="19">
        <v>5.7</v>
      </c>
      <c r="C954" s="20">
        <v>40</v>
      </c>
      <c r="D954" s="21">
        <v>7.4</v>
      </c>
      <c r="E954" s="21">
        <v>3.1</v>
      </c>
      <c r="F954" s="22">
        <v>5.85</v>
      </c>
      <c r="H954" s="93" t="s">
        <v>307</v>
      </c>
      <c r="I954" s="98"/>
      <c r="J954" s="94"/>
      <c r="K954" s="102"/>
    </row>
    <row r="955" spans="1:11" x14ac:dyDescent="0.3">
      <c r="A955" s="45">
        <v>84</v>
      </c>
      <c r="B955" s="19">
        <v>5.7</v>
      </c>
      <c r="C955" s="20">
        <v>40</v>
      </c>
      <c r="D955" s="21">
        <v>7.4</v>
      </c>
      <c r="E955" s="21">
        <v>4</v>
      </c>
      <c r="F955" s="22">
        <v>6.6999999999999993</v>
      </c>
      <c r="H955" s="93" t="s">
        <v>307</v>
      </c>
      <c r="I955" s="98"/>
      <c r="J955" s="94"/>
      <c r="K955" s="102"/>
    </row>
    <row r="956" spans="1:11" x14ac:dyDescent="0.3">
      <c r="A956" s="45">
        <v>84</v>
      </c>
      <c r="B956" s="19">
        <v>5.7</v>
      </c>
      <c r="C956" s="20">
        <v>40</v>
      </c>
      <c r="D956" s="21">
        <v>7.4</v>
      </c>
      <c r="E956" s="21">
        <v>4.8</v>
      </c>
      <c r="F956" s="22">
        <v>7.42</v>
      </c>
      <c r="H956" s="93" t="s">
        <v>307</v>
      </c>
      <c r="I956" s="98"/>
      <c r="J956" s="94"/>
      <c r="K956" s="102"/>
    </row>
    <row r="957" spans="1:11" x14ac:dyDescent="0.3">
      <c r="A957" s="45">
        <v>84</v>
      </c>
      <c r="B957" s="19">
        <v>5.7</v>
      </c>
      <c r="C957" s="20">
        <v>40</v>
      </c>
      <c r="D957" s="21">
        <v>7.4</v>
      </c>
      <c r="E957" s="21">
        <v>5.6</v>
      </c>
      <c r="F957" s="22">
        <v>8.3450000000000006</v>
      </c>
      <c r="H957" s="93" t="s">
        <v>307</v>
      </c>
      <c r="I957" s="98"/>
      <c r="J957" s="94"/>
      <c r="K957" s="102"/>
    </row>
    <row r="958" spans="1:11" x14ac:dyDescent="0.3">
      <c r="A958" s="45">
        <v>84</v>
      </c>
      <c r="B958" s="19">
        <v>5.7</v>
      </c>
      <c r="C958" s="20">
        <v>40</v>
      </c>
      <c r="D958" s="21">
        <v>7.4</v>
      </c>
      <c r="E958" s="21">
        <v>6.4</v>
      </c>
      <c r="F958" s="22">
        <v>8.8649999999999984</v>
      </c>
      <c r="H958" s="93" t="s">
        <v>307</v>
      </c>
      <c r="I958" s="98"/>
      <c r="J958" s="94"/>
      <c r="K958" s="102"/>
    </row>
    <row r="959" spans="1:11" x14ac:dyDescent="0.3">
      <c r="A959" s="45">
        <v>84</v>
      </c>
      <c r="B959" s="19">
        <v>5.7</v>
      </c>
      <c r="C959" s="20">
        <v>40</v>
      </c>
      <c r="D959" s="21">
        <v>7.4</v>
      </c>
      <c r="E959" s="21">
        <v>7.2</v>
      </c>
      <c r="F959" s="22">
        <v>9.3350000000000009</v>
      </c>
      <c r="H959" s="93" t="s">
        <v>308</v>
      </c>
      <c r="I959" s="100">
        <v>8.918151675205964</v>
      </c>
      <c r="J959" s="94" t="s">
        <v>310</v>
      </c>
      <c r="K959" s="102">
        <v>0.41684832479403688</v>
      </c>
    </row>
    <row r="960" spans="1:11" x14ac:dyDescent="0.3">
      <c r="A960" s="45">
        <v>84</v>
      </c>
      <c r="B960" s="19">
        <v>5.7</v>
      </c>
      <c r="C960" s="20">
        <v>40</v>
      </c>
      <c r="D960" s="21">
        <v>7.4</v>
      </c>
      <c r="E960" s="21">
        <v>8.9</v>
      </c>
      <c r="F960" s="22">
        <v>9.61</v>
      </c>
      <c r="H960" s="93" t="s">
        <v>307</v>
      </c>
      <c r="I960" s="98"/>
      <c r="J960" s="94"/>
      <c r="K960" s="102"/>
    </row>
    <row r="961" spans="1:11" x14ac:dyDescent="0.3">
      <c r="A961" s="45">
        <v>84</v>
      </c>
      <c r="B961" s="19">
        <v>5.7</v>
      </c>
      <c r="C961" s="20">
        <v>40</v>
      </c>
      <c r="D961" s="21">
        <v>7.4</v>
      </c>
      <c r="E961" s="21">
        <v>10.5</v>
      </c>
      <c r="F961" s="22">
        <v>9.9499999999999993</v>
      </c>
      <c r="H961" s="93" t="s">
        <v>307</v>
      </c>
      <c r="I961" s="98"/>
      <c r="J961" s="94"/>
      <c r="K961" s="102"/>
    </row>
    <row r="962" spans="1:11" x14ac:dyDescent="0.3">
      <c r="A962" s="45">
        <v>84</v>
      </c>
      <c r="B962" s="19">
        <v>5.7</v>
      </c>
      <c r="C962" s="20">
        <v>40</v>
      </c>
      <c r="D962" s="21">
        <v>7.4</v>
      </c>
      <c r="E962" s="21">
        <v>14.1</v>
      </c>
      <c r="F962" s="22">
        <v>9.7249999999999996</v>
      </c>
      <c r="H962" s="93" t="s">
        <v>307</v>
      </c>
      <c r="I962" s="98"/>
      <c r="J962" s="94"/>
      <c r="K962" s="102"/>
    </row>
    <row r="963" spans="1:11" x14ac:dyDescent="0.3">
      <c r="A963" s="45">
        <v>84</v>
      </c>
      <c r="B963" s="19">
        <v>5.7</v>
      </c>
      <c r="C963" s="20">
        <v>40</v>
      </c>
      <c r="D963" s="21">
        <v>7.4</v>
      </c>
      <c r="E963" s="21">
        <v>17.600000000000001</v>
      </c>
      <c r="F963" s="22">
        <v>9.8849999999999998</v>
      </c>
      <c r="H963" s="93" t="s">
        <v>307</v>
      </c>
      <c r="I963" s="98"/>
      <c r="J963" s="94"/>
      <c r="K963" s="102"/>
    </row>
    <row r="964" spans="1:11" x14ac:dyDescent="0.3">
      <c r="A964" s="45">
        <v>84</v>
      </c>
      <c r="B964" s="19">
        <v>5.7</v>
      </c>
      <c r="C964" s="20">
        <v>40</v>
      </c>
      <c r="D964" s="21">
        <v>7.4</v>
      </c>
      <c r="E964" s="21">
        <v>25.3</v>
      </c>
      <c r="F964" s="22">
        <v>10.074999999999999</v>
      </c>
      <c r="H964" s="93" t="s">
        <v>307</v>
      </c>
      <c r="I964" s="98"/>
      <c r="J964" s="94"/>
      <c r="K964" s="102"/>
    </row>
    <row r="965" spans="1:11" x14ac:dyDescent="0.3">
      <c r="A965" s="45">
        <v>85</v>
      </c>
      <c r="B965" s="19">
        <v>5.7</v>
      </c>
      <c r="C965" s="20">
        <v>15</v>
      </c>
      <c r="D965" s="21">
        <v>5.2</v>
      </c>
      <c r="E965" s="21">
        <v>1.7</v>
      </c>
      <c r="F965" s="22">
        <v>4.4000000000000004</v>
      </c>
      <c r="H965" s="93" t="s">
        <v>307</v>
      </c>
      <c r="I965" s="98"/>
      <c r="J965" s="94"/>
      <c r="K965" s="102"/>
    </row>
    <row r="966" spans="1:11" x14ac:dyDescent="0.3">
      <c r="A966" s="45">
        <v>85</v>
      </c>
      <c r="B966" s="19">
        <v>5.7</v>
      </c>
      <c r="C966" s="20">
        <v>15</v>
      </c>
      <c r="D966" s="21">
        <v>5.2</v>
      </c>
      <c r="E966" s="21">
        <v>5.2</v>
      </c>
      <c r="F966" s="22">
        <v>4.3550000000000004</v>
      </c>
      <c r="H966" s="93" t="s">
        <v>307</v>
      </c>
      <c r="I966" s="98"/>
      <c r="J966" s="94"/>
      <c r="K966" s="102"/>
    </row>
    <row r="967" spans="1:11" x14ac:dyDescent="0.3">
      <c r="A967" s="45">
        <v>85</v>
      </c>
      <c r="B967" s="19">
        <v>5.7</v>
      </c>
      <c r="C967" s="20">
        <v>15</v>
      </c>
      <c r="D967" s="21">
        <v>5.2</v>
      </c>
      <c r="E967" s="21">
        <v>10.5</v>
      </c>
      <c r="F967" s="22">
        <v>4.21</v>
      </c>
      <c r="H967" s="93" t="s">
        <v>307</v>
      </c>
      <c r="I967" s="98"/>
      <c r="J967" s="94"/>
      <c r="K967" s="102"/>
    </row>
    <row r="968" spans="1:11" x14ac:dyDescent="0.3">
      <c r="A968" s="45">
        <v>85</v>
      </c>
      <c r="B968" s="19">
        <v>5.7</v>
      </c>
      <c r="C968" s="20">
        <v>15</v>
      </c>
      <c r="D968" s="21">
        <v>5.2</v>
      </c>
      <c r="E968" s="21">
        <v>17.5</v>
      </c>
      <c r="F968" s="22">
        <v>4.59</v>
      </c>
      <c r="H968" s="93" t="s">
        <v>307</v>
      </c>
      <c r="I968" s="98"/>
      <c r="J968" s="94"/>
      <c r="K968" s="102"/>
    </row>
    <row r="969" spans="1:11" x14ac:dyDescent="0.3">
      <c r="A969" s="45">
        <v>85</v>
      </c>
      <c r="B969" s="19">
        <v>5.7</v>
      </c>
      <c r="C969" s="20">
        <v>15</v>
      </c>
      <c r="D969" s="21">
        <v>5.2</v>
      </c>
      <c r="E969" s="21">
        <v>22</v>
      </c>
      <c r="F969" s="22">
        <v>5.05</v>
      </c>
      <c r="H969" s="93" t="s">
        <v>308</v>
      </c>
      <c r="I969" s="100">
        <v>5.1337818406519826</v>
      </c>
      <c r="J969" s="94" t="s">
        <v>310</v>
      </c>
      <c r="K969" s="102">
        <v>-8.3781840651982797E-2</v>
      </c>
    </row>
    <row r="970" spans="1:11" x14ac:dyDescent="0.3">
      <c r="A970" s="45">
        <v>85</v>
      </c>
      <c r="B970" s="19">
        <v>5.7</v>
      </c>
      <c r="C970" s="20">
        <v>15</v>
      </c>
      <c r="D970" s="21">
        <v>5.2</v>
      </c>
      <c r="E970" s="21">
        <v>26.6</v>
      </c>
      <c r="F970" s="22">
        <v>5.5049999999999999</v>
      </c>
      <c r="H970" s="93" t="s">
        <v>308</v>
      </c>
      <c r="I970" s="100">
        <v>5.490067059027127</v>
      </c>
      <c r="J970" s="94" t="s">
        <v>310</v>
      </c>
      <c r="K970" s="102">
        <v>1.4932940972872899E-2</v>
      </c>
    </row>
    <row r="971" spans="1:11" x14ac:dyDescent="0.3">
      <c r="A971" s="45">
        <v>85</v>
      </c>
      <c r="B971" s="19">
        <v>5.7</v>
      </c>
      <c r="C971" s="20">
        <v>15</v>
      </c>
      <c r="D971" s="21">
        <v>5.2</v>
      </c>
      <c r="E971" s="21">
        <v>35.700000000000003</v>
      </c>
      <c r="F971" s="22">
        <v>6.32</v>
      </c>
      <c r="H971" s="93" t="s">
        <v>308</v>
      </c>
      <c r="I971" s="100">
        <v>6.3819435728788214</v>
      </c>
      <c r="J971" s="94" t="s">
        <v>310</v>
      </c>
      <c r="K971" s="102">
        <v>-6.1943572878821129E-2</v>
      </c>
    </row>
    <row r="972" spans="1:11" x14ac:dyDescent="0.3">
      <c r="A972" s="45">
        <v>85</v>
      </c>
      <c r="B972" s="19">
        <v>5.7</v>
      </c>
      <c r="C972" s="20">
        <v>15</v>
      </c>
      <c r="D972" s="21">
        <v>5.2</v>
      </c>
      <c r="E972" s="21">
        <v>44.9</v>
      </c>
      <c r="F972" s="22">
        <v>7.5250000000000004</v>
      </c>
      <c r="H972" s="93" t="s">
        <v>308</v>
      </c>
      <c r="I972" s="100">
        <v>7.5068664447236078</v>
      </c>
      <c r="J972" s="94" t="s">
        <v>310</v>
      </c>
      <c r="K972" s="102">
        <v>1.8133555276392599E-2</v>
      </c>
    </row>
    <row r="973" spans="1:11" x14ac:dyDescent="0.3">
      <c r="A973" s="45">
        <v>85</v>
      </c>
      <c r="B973" s="19">
        <v>5.7</v>
      </c>
      <c r="C973" s="20">
        <v>15</v>
      </c>
      <c r="D973" s="21">
        <v>5.2</v>
      </c>
      <c r="E973" s="21">
        <v>54</v>
      </c>
      <c r="F973" s="22">
        <v>7.99</v>
      </c>
      <c r="H973" s="93" t="s">
        <v>307</v>
      </c>
      <c r="I973" s="98"/>
      <c r="J973" s="94"/>
      <c r="K973" s="102"/>
    </row>
    <row r="974" spans="1:11" x14ac:dyDescent="0.3">
      <c r="A974" s="45">
        <v>85</v>
      </c>
      <c r="B974" s="19">
        <v>5.7</v>
      </c>
      <c r="C974" s="20">
        <v>15</v>
      </c>
      <c r="D974" s="21">
        <v>5.2</v>
      </c>
      <c r="E974" s="21">
        <v>72.2</v>
      </c>
      <c r="F974" s="22">
        <v>9.3949999999999996</v>
      </c>
      <c r="H974" s="93" t="s">
        <v>307</v>
      </c>
      <c r="I974" s="98"/>
      <c r="J974" s="94"/>
      <c r="K974" s="102"/>
    </row>
    <row r="975" spans="1:11" x14ac:dyDescent="0.3">
      <c r="A975" s="45">
        <v>85</v>
      </c>
      <c r="B975" s="19">
        <v>5.7</v>
      </c>
      <c r="C975" s="20">
        <v>15</v>
      </c>
      <c r="D975" s="21">
        <v>5.2</v>
      </c>
      <c r="E975" s="21">
        <v>63.1</v>
      </c>
      <c r="F975" s="22">
        <v>9.41</v>
      </c>
      <c r="H975" s="93" t="s">
        <v>307</v>
      </c>
      <c r="I975" s="98"/>
      <c r="J975" s="94"/>
      <c r="K975" s="102"/>
    </row>
    <row r="976" spans="1:11" x14ac:dyDescent="0.3">
      <c r="A976" s="45">
        <v>85</v>
      </c>
      <c r="B976" s="19">
        <v>5.7</v>
      </c>
      <c r="C976" s="20">
        <v>15</v>
      </c>
      <c r="D976" s="21">
        <v>5.2</v>
      </c>
      <c r="E976" s="21">
        <v>90.5</v>
      </c>
      <c r="F976" s="22">
        <v>10.295</v>
      </c>
      <c r="H976" s="93" t="s">
        <v>307</v>
      </c>
      <c r="I976" s="98"/>
      <c r="J976" s="94"/>
      <c r="K976" s="102"/>
    </row>
    <row r="977" spans="1:11" x14ac:dyDescent="0.3">
      <c r="A977" s="45">
        <v>85</v>
      </c>
      <c r="B977" s="19">
        <v>5.7</v>
      </c>
      <c r="C977" s="20">
        <v>15</v>
      </c>
      <c r="D977" s="21">
        <v>5.2</v>
      </c>
      <c r="E977" s="21">
        <v>146</v>
      </c>
      <c r="F977" s="22">
        <v>10.48</v>
      </c>
      <c r="H977" s="93" t="s">
        <v>308</v>
      </c>
      <c r="I977" s="100">
        <v>10.367803791180624</v>
      </c>
      <c r="J977" s="94" t="s">
        <v>310</v>
      </c>
      <c r="K977" s="102">
        <v>0.11219620881937686</v>
      </c>
    </row>
    <row r="978" spans="1:11" x14ac:dyDescent="0.3">
      <c r="A978" s="45">
        <v>85</v>
      </c>
      <c r="B978" s="19">
        <v>5.7</v>
      </c>
      <c r="C978" s="20">
        <v>15</v>
      </c>
      <c r="D978" s="21">
        <v>5.2</v>
      </c>
      <c r="E978" s="21">
        <v>108.8</v>
      </c>
      <c r="F978" s="22">
        <v>10.309999999999999</v>
      </c>
      <c r="H978" s="93" t="s">
        <v>307</v>
      </c>
      <c r="I978" s="98"/>
      <c r="J978" s="94"/>
      <c r="K978" s="102"/>
    </row>
    <row r="979" spans="1:11" x14ac:dyDescent="0.3">
      <c r="A979" s="45">
        <v>85</v>
      </c>
      <c r="B979" s="19">
        <v>5.7</v>
      </c>
      <c r="C979" s="20">
        <v>15</v>
      </c>
      <c r="D979" s="21">
        <v>5.2</v>
      </c>
      <c r="E979" s="21">
        <v>181.3</v>
      </c>
      <c r="F979" s="22">
        <v>10.24</v>
      </c>
      <c r="H979" s="93" t="s">
        <v>307</v>
      </c>
      <c r="I979" s="98"/>
      <c r="J979" s="94"/>
      <c r="K979" s="102"/>
    </row>
    <row r="980" spans="1:11" x14ac:dyDescent="0.3">
      <c r="A980" s="45">
        <v>85</v>
      </c>
      <c r="B980" s="19">
        <v>5.7</v>
      </c>
      <c r="C980" s="20">
        <v>15</v>
      </c>
      <c r="D980" s="21">
        <v>5.2</v>
      </c>
      <c r="E980" s="21">
        <v>217.5</v>
      </c>
      <c r="F980" s="22">
        <v>10.26</v>
      </c>
      <c r="H980" s="93" t="s">
        <v>308</v>
      </c>
      <c r="I980" s="100">
        <v>10.395935700550091</v>
      </c>
      <c r="J980" s="94" t="s">
        <v>310</v>
      </c>
      <c r="K980" s="102">
        <v>-0.13593570055009074</v>
      </c>
    </row>
    <row r="981" spans="1:11" x14ac:dyDescent="0.3">
      <c r="A981" s="45">
        <v>86</v>
      </c>
      <c r="B981" s="19">
        <v>5.7</v>
      </c>
      <c r="C981" s="20">
        <v>15</v>
      </c>
      <c r="D981" s="21">
        <v>6.3</v>
      </c>
      <c r="E981" s="21">
        <v>1.5</v>
      </c>
      <c r="F981" s="22">
        <v>4.3650000000000002</v>
      </c>
      <c r="H981" s="93" t="s">
        <v>307</v>
      </c>
      <c r="I981" s="98"/>
      <c r="J981" s="94"/>
      <c r="K981" s="102"/>
    </row>
    <row r="982" spans="1:11" x14ac:dyDescent="0.3">
      <c r="A982" s="45">
        <v>86</v>
      </c>
      <c r="B982" s="19">
        <v>5.7</v>
      </c>
      <c r="C982" s="20">
        <v>15</v>
      </c>
      <c r="D982" s="21">
        <v>6.3</v>
      </c>
      <c r="E982" s="21">
        <v>4.5</v>
      </c>
      <c r="F982" s="22">
        <v>4.375</v>
      </c>
      <c r="H982" s="93" t="s">
        <v>307</v>
      </c>
      <c r="I982" s="98"/>
      <c r="J982" s="94"/>
      <c r="K982" s="102"/>
    </row>
    <row r="983" spans="1:11" x14ac:dyDescent="0.3">
      <c r="A983" s="45">
        <v>86</v>
      </c>
      <c r="B983" s="19">
        <v>5.7</v>
      </c>
      <c r="C983" s="20">
        <v>15</v>
      </c>
      <c r="D983" s="21">
        <v>6.3</v>
      </c>
      <c r="E983" s="21">
        <v>9.1</v>
      </c>
      <c r="F983" s="22">
        <v>4.38</v>
      </c>
      <c r="H983" s="93" t="s">
        <v>308</v>
      </c>
      <c r="I983" s="100">
        <v>4.4265748371945675</v>
      </c>
      <c r="J983" s="94" t="s">
        <v>310</v>
      </c>
      <c r="K983" s="102">
        <v>-4.6574837194567564E-2</v>
      </c>
    </row>
    <row r="984" spans="1:11" x14ac:dyDescent="0.3">
      <c r="A984" s="45">
        <v>86</v>
      </c>
      <c r="B984" s="19">
        <v>5.7</v>
      </c>
      <c r="C984" s="20">
        <v>15</v>
      </c>
      <c r="D984" s="21">
        <v>6.3</v>
      </c>
      <c r="E984" s="21">
        <v>15.1</v>
      </c>
      <c r="F984" s="22">
        <v>4.68</v>
      </c>
      <c r="H984" s="93" t="s">
        <v>308</v>
      </c>
      <c r="I984" s="100">
        <v>4.7985726512353484</v>
      </c>
      <c r="J984" s="94" t="s">
        <v>310</v>
      </c>
      <c r="K984" s="102">
        <v>-0.11857265123534866</v>
      </c>
    </row>
    <row r="985" spans="1:11" x14ac:dyDescent="0.3">
      <c r="A985" s="45">
        <v>86</v>
      </c>
      <c r="B985" s="19">
        <v>5.7</v>
      </c>
      <c r="C985" s="20">
        <v>15</v>
      </c>
      <c r="D985" s="21">
        <v>6.3</v>
      </c>
      <c r="E985" s="21">
        <v>18.5</v>
      </c>
      <c r="F985" s="22">
        <v>5.0950000000000006</v>
      </c>
      <c r="H985" s="93" t="s">
        <v>308</v>
      </c>
      <c r="I985" s="100">
        <v>5.0620666152555467</v>
      </c>
      <c r="J985" s="94" t="s">
        <v>310</v>
      </c>
      <c r="K985" s="102">
        <v>3.2933384744453953E-2</v>
      </c>
    </row>
    <row r="986" spans="1:11" x14ac:dyDescent="0.3">
      <c r="A986" s="45">
        <v>86</v>
      </c>
      <c r="B986" s="19">
        <v>5.7</v>
      </c>
      <c r="C986" s="20">
        <v>15</v>
      </c>
      <c r="D986" s="21">
        <v>6.3</v>
      </c>
      <c r="E986" s="21">
        <v>21.9</v>
      </c>
      <c r="F986" s="22">
        <v>5.57</v>
      </c>
      <c r="H986" s="93" t="s">
        <v>307</v>
      </c>
      <c r="I986" s="98"/>
      <c r="J986" s="94"/>
      <c r="K986" s="102"/>
    </row>
    <row r="987" spans="1:11" x14ac:dyDescent="0.3">
      <c r="A987" s="45">
        <v>86</v>
      </c>
      <c r="B987" s="19">
        <v>5.7</v>
      </c>
      <c r="C987" s="20">
        <v>15</v>
      </c>
      <c r="D987" s="21">
        <v>6.3</v>
      </c>
      <c r="E987" s="21">
        <v>28.7</v>
      </c>
      <c r="F987" s="22">
        <v>6.2449999999999992</v>
      </c>
      <c r="H987" s="93" t="s">
        <v>308</v>
      </c>
      <c r="I987" s="100">
        <v>6.0757869493673642</v>
      </c>
      <c r="J987" s="94" t="s">
        <v>310</v>
      </c>
      <c r="K987" s="102">
        <v>0.16921305063263503</v>
      </c>
    </row>
    <row r="988" spans="1:11" x14ac:dyDescent="0.3">
      <c r="A988" s="45">
        <v>86</v>
      </c>
      <c r="B988" s="19">
        <v>5.7</v>
      </c>
      <c r="C988" s="20">
        <v>15</v>
      </c>
      <c r="D988" s="21">
        <v>6.3</v>
      </c>
      <c r="E988" s="21">
        <v>35.5</v>
      </c>
      <c r="F988" s="22">
        <v>7.18</v>
      </c>
      <c r="H988" s="93" t="s">
        <v>307</v>
      </c>
      <c r="I988" s="98"/>
      <c r="J988" s="94"/>
      <c r="K988" s="102"/>
    </row>
    <row r="989" spans="1:11" x14ac:dyDescent="0.3">
      <c r="A989" s="45">
        <v>86</v>
      </c>
      <c r="B989" s="19">
        <v>5.7</v>
      </c>
      <c r="C989" s="20">
        <v>15</v>
      </c>
      <c r="D989" s="21">
        <v>6.3</v>
      </c>
      <c r="E989" s="21">
        <v>49.1</v>
      </c>
      <c r="F989" s="22">
        <v>8.66</v>
      </c>
      <c r="H989" s="93" t="s">
        <v>307</v>
      </c>
      <c r="I989" s="98"/>
      <c r="J989" s="94"/>
      <c r="K989" s="102"/>
    </row>
    <row r="990" spans="1:11" x14ac:dyDescent="0.3">
      <c r="A990" s="45">
        <v>86</v>
      </c>
      <c r="B990" s="19">
        <v>5.7</v>
      </c>
      <c r="C990" s="20">
        <v>15</v>
      </c>
      <c r="D990" s="21">
        <v>6.3</v>
      </c>
      <c r="E990" s="21">
        <v>42.3</v>
      </c>
      <c r="F990" s="22">
        <v>8.17</v>
      </c>
      <c r="H990" s="93" t="s">
        <v>308</v>
      </c>
      <c r="I990" s="100">
        <v>7.8173052968397014</v>
      </c>
      <c r="J990" s="94" t="s">
        <v>310</v>
      </c>
      <c r="K990" s="102">
        <v>0.35269470316029849</v>
      </c>
    </row>
    <row r="991" spans="1:11" x14ac:dyDescent="0.3">
      <c r="A991" s="45">
        <v>86</v>
      </c>
      <c r="B991" s="19">
        <v>5.7</v>
      </c>
      <c r="C991" s="20">
        <v>15</v>
      </c>
      <c r="D991" s="21">
        <v>6.3</v>
      </c>
      <c r="E991" s="21">
        <v>55.9</v>
      </c>
      <c r="F991" s="22">
        <v>9.245000000000001</v>
      </c>
      <c r="H991" s="93" t="s">
        <v>308</v>
      </c>
      <c r="I991" s="100">
        <v>9.2941012978185586</v>
      </c>
      <c r="J991" s="94" t="s">
        <v>310</v>
      </c>
      <c r="K991" s="102">
        <v>-4.9101297818557654E-2</v>
      </c>
    </row>
    <row r="992" spans="1:11" x14ac:dyDescent="0.3">
      <c r="A992" s="45">
        <v>86</v>
      </c>
      <c r="B992" s="19">
        <v>5.7</v>
      </c>
      <c r="C992" s="20">
        <v>15</v>
      </c>
      <c r="D992" s="21">
        <v>6.3</v>
      </c>
      <c r="E992" s="21">
        <v>69.400000000000006</v>
      </c>
      <c r="F992" s="22">
        <v>10.07</v>
      </c>
      <c r="H992" s="93" t="s">
        <v>308</v>
      </c>
      <c r="I992" s="100">
        <v>10.007634581142819</v>
      </c>
      <c r="J992" s="94" t="s">
        <v>310</v>
      </c>
      <c r="K992" s="102">
        <v>6.2365418857181609E-2</v>
      </c>
    </row>
    <row r="993" spans="1:11" x14ac:dyDescent="0.3">
      <c r="A993" s="45">
        <v>86</v>
      </c>
      <c r="B993" s="19">
        <v>5.7</v>
      </c>
      <c r="C993" s="20">
        <v>15</v>
      </c>
      <c r="D993" s="21">
        <v>6.3</v>
      </c>
      <c r="E993" s="21">
        <v>83</v>
      </c>
      <c r="F993" s="22">
        <v>10.3</v>
      </c>
      <c r="H993" s="93" t="s">
        <v>307</v>
      </c>
      <c r="I993" s="98"/>
      <c r="J993" s="94"/>
      <c r="K993" s="102"/>
    </row>
    <row r="994" spans="1:11" x14ac:dyDescent="0.3">
      <c r="A994" s="45">
        <v>86</v>
      </c>
      <c r="B994" s="19">
        <v>5.7</v>
      </c>
      <c r="C994" s="20">
        <v>15</v>
      </c>
      <c r="D994" s="21">
        <v>6.3</v>
      </c>
      <c r="E994" s="21">
        <v>133.4</v>
      </c>
      <c r="F994" s="22">
        <v>10.414999999999999</v>
      </c>
      <c r="H994" s="93" t="s">
        <v>308</v>
      </c>
      <c r="I994" s="100">
        <v>10.363934651548863</v>
      </c>
      <c r="J994" s="94" t="s">
        <v>310</v>
      </c>
      <c r="K994" s="102">
        <v>5.1065348451135861E-2</v>
      </c>
    </row>
    <row r="995" spans="1:11" x14ac:dyDescent="0.3">
      <c r="A995" s="45">
        <v>86</v>
      </c>
      <c r="B995" s="19">
        <v>5.7</v>
      </c>
      <c r="C995" s="20">
        <v>15</v>
      </c>
      <c r="D995" s="21">
        <v>6.3</v>
      </c>
      <c r="E995" s="21">
        <v>110.7</v>
      </c>
      <c r="F995" s="22">
        <v>10.425000000000001</v>
      </c>
      <c r="H995" s="93" t="s">
        <v>307</v>
      </c>
      <c r="I995" s="98"/>
      <c r="J995" s="94"/>
      <c r="K995" s="102"/>
    </row>
    <row r="996" spans="1:11" x14ac:dyDescent="0.3">
      <c r="A996" s="45">
        <v>87</v>
      </c>
      <c r="B996" s="19">
        <v>5.7</v>
      </c>
      <c r="C996" s="20">
        <v>15</v>
      </c>
      <c r="D996" s="21">
        <v>7.4</v>
      </c>
      <c r="E996" s="21">
        <v>1.7</v>
      </c>
      <c r="F996" s="22">
        <v>4.4649999999999999</v>
      </c>
      <c r="H996" s="93" t="s">
        <v>308</v>
      </c>
      <c r="I996" s="100">
        <v>4.1479745048949894</v>
      </c>
      <c r="J996" s="94" t="s">
        <v>310</v>
      </c>
      <c r="K996" s="102">
        <v>0.31702549510501044</v>
      </c>
    </row>
    <row r="997" spans="1:11" x14ac:dyDescent="0.3">
      <c r="A997" s="45">
        <v>87</v>
      </c>
      <c r="B997" s="19">
        <v>5.7</v>
      </c>
      <c r="C997" s="20">
        <v>15</v>
      </c>
      <c r="D997" s="21">
        <v>7.4</v>
      </c>
      <c r="E997" s="21">
        <v>5</v>
      </c>
      <c r="F997" s="22">
        <v>4.4050000000000002</v>
      </c>
      <c r="H997" s="93" t="s">
        <v>307</v>
      </c>
      <c r="I997" s="98"/>
      <c r="J997" s="94"/>
      <c r="K997" s="102"/>
    </row>
    <row r="998" spans="1:11" x14ac:dyDescent="0.3">
      <c r="A998" s="45">
        <v>87</v>
      </c>
      <c r="B998" s="19">
        <v>5.7</v>
      </c>
      <c r="C998" s="20">
        <v>15</v>
      </c>
      <c r="D998" s="21">
        <v>7.4</v>
      </c>
      <c r="E998" s="21">
        <v>10</v>
      </c>
      <c r="F998" s="22">
        <v>4.47</v>
      </c>
      <c r="H998" s="93" t="s">
        <v>308</v>
      </c>
      <c r="I998" s="100">
        <v>4.5384611056504793</v>
      </c>
      <c r="J998" s="94" t="s">
        <v>310</v>
      </c>
      <c r="K998" s="102">
        <v>-6.8461105650479581E-2</v>
      </c>
    </row>
    <row r="999" spans="1:11" x14ac:dyDescent="0.3">
      <c r="A999" s="45">
        <v>87</v>
      </c>
      <c r="B999" s="19">
        <v>5.7</v>
      </c>
      <c r="C999" s="20">
        <v>15</v>
      </c>
      <c r="D999" s="21">
        <v>7.4</v>
      </c>
      <c r="E999" s="21">
        <v>16.7</v>
      </c>
      <c r="F999" s="22">
        <v>4.93</v>
      </c>
      <c r="H999" s="93" t="s">
        <v>307</v>
      </c>
      <c r="I999" s="98"/>
      <c r="J999" s="94"/>
      <c r="K999" s="102"/>
    </row>
    <row r="1000" spans="1:11" x14ac:dyDescent="0.3">
      <c r="A1000" s="45">
        <v>87</v>
      </c>
      <c r="B1000" s="19">
        <v>5.7</v>
      </c>
      <c r="C1000" s="20">
        <v>15</v>
      </c>
      <c r="D1000" s="21">
        <v>7.4</v>
      </c>
      <c r="E1000" s="21">
        <v>19.899999999999999</v>
      </c>
      <c r="F1000" s="22">
        <v>5.165</v>
      </c>
      <c r="H1000" s="93" t="s">
        <v>308</v>
      </c>
      <c r="I1000" s="100">
        <v>5.4530620959135172</v>
      </c>
      <c r="J1000" s="94" t="s">
        <v>310</v>
      </c>
      <c r="K1000" s="102">
        <v>-0.28806209591351717</v>
      </c>
    </row>
    <row r="1001" spans="1:11" x14ac:dyDescent="0.3">
      <c r="A1001" s="45">
        <v>87</v>
      </c>
      <c r="B1001" s="19">
        <v>5.7</v>
      </c>
      <c r="C1001" s="20">
        <v>15</v>
      </c>
      <c r="D1001" s="21">
        <v>7.4</v>
      </c>
      <c r="E1001" s="21">
        <v>23</v>
      </c>
      <c r="F1001" s="22">
        <v>5.7799999999999994</v>
      </c>
      <c r="H1001" s="93" t="s">
        <v>307</v>
      </c>
      <c r="I1001" s="98"/>
      <c r="J1001" s="94"/>
      <c r="K1001" s="102"/>
    </row>
    <row r="1002" spans="1:11" x14ac:dyDescent="0.3">
      <c r="A1002" s="45">
        <v>87</v>
      </c>
      <c r="B1002" s="19">
        <v>5.7</v>
      </c>
      <c r="C1002" s="20">
        <v>15</v>
      </c>
      <c r="D1002" s="21">
        <v>7.4</v>
      </c>
      <c r="E1002" s="21">
        <v>29.3</v>
      </c>
      <c r="F1002" s="22">
        <v>6.5649999999999995</v>
      </c>
      <c r="H1002" s="93" t="s">
        <v>308</v>
      </c>
      <c r="I1002" s="100">
        <v>6.6719596982927678</v>
      </c>
      <c r="J1002" s="94" t="s">
        <v>310</v>
      </c>
      <c r="K1002" s="102">
        <v>-0.1069596982927683</v>
      </c>
    </row>
    <row r="1003" spans="1:11" x14ac:dyDescent="0.3">
      <c r="A1003" s="45">
        <v>87</v>
      </c>
      <c r="B1003" s="19">
        <v>5.7</v>
      </c>
      <c r="C1003" s="20">
        <v>15</v>
      </c>
      <c r="D1003" s="21">
        <v>7.4</v>
      </c>
      <c r="E1003" s="21">
        <v>35.6</v>
      </c>
      <c r="F1003" s="22">
        <v>7.625</v>
      </c>
      <c r="H1003" s="93" t="s">
        <v>308</v>
      </c>
      <c r="I1003" s="100">
        <v>7.5634417920133892</v>
      </c>
      <c r="J1003" s="94" t="s">
        <v>310</v>
      </c>
      <c r="K1003" s="102">
        <v>6.1558207986610824E-2</v>
      </c>
    </row>
    <row r="1004" spans="1:11" x14ac:dyDescent="0.3">
      <c r="A1004" s="45">
        <v>87</v>
      </c>
      <c r="B1004" s="19">
        <v>5.7</v>
      </c>
      <c r="C1004" s="20">
        <v>15</v>
      </c>
      <c r="D1004" s="21">
        <v>7.4</v>
      </c>
      <c r="E1004" s="21">
        <v>41.9</v>
      </c>
      <c r="F1004" s="22">
        <v>8.11</v>
      </c>
      <c r="H1004" s="93" t="s">
        <v>307</v>
      </c>
      <c r="I1004" s="98"/>
      <c r="J1004" s="94"/>
      <c r="K1004" s="102"/>
    </row>
    <row r="1005" spans="1:11" x14ac:dyDescent="0.3">
      <c r="A1005" s="45">
        <v>87</v>
      </c>
      <c r="B1005" s="19">
        <v>5.7</v>
      </c>
      <c r="C1005" s="20">
        <v>15</v>
      </c>
      <c r="D1005" s="21">
        <v>7.4</v>
      </c>
      <c r="E1005" s="21">
        <v>48.2</v>
      </c>
      <c r="F1005" s="22">
        <v>9.49</v>
      </c>
      <c r="H1005" s="93" t="s">
        <v>307</v>
      </c>
      <c r="I1005" s="98"/>
      <c r="J1005" s="94"/>
      <c r="K1005" s="102"/>
    </row>
    <row r="1006" spans="1:11" x14ac:dyDescent="0.3">
      <c r="A1006" s="45">
        <v>87</v>
      </c>
      <c r="B1006" s="19">
        <v>5.7</v>
      </c>
      <c r="C1006" s="20">
        <v>15</v>
      </c>
      <c r="D1006" s="21">
        <v>7.4</v>
      </c>
      <c r="E1006" s="21">
        <v>54.5</v>
      </c>
      <c r="F1006" s="22">
        <v>9.9250000000000007</v>
      </c>
      <c r="H1006" s="93" t="s">
        <v>307</v>
      </c>
      <c r="I1006" s="98"/>
      <c r="J1006" s="94"/>
      <c r="K1006" s="102"/>
    </row>
    <row r="1007" spans="1:11" x14ac:dyDescent="0.3">
      <c r="A1007" s="45">
        <v>87</v>
      </c>
      <c r="B1007" s="19">
        <v>5.7</v>
      </c>
      <c r="C1007" s="20">
        <v>15</v>
      </c>
      <c r="D1007" s="21">
        <v>7.4</v>
      </c>
      <c r="E1007" s="21">
        <v>67.2</v>
      </c>
      <c r="F1007" s="22">
        <v>10.18</v>
      </c>
      <c r="H1007" s="93" t="s">
        <v>307</v>
      </c>
      <c r="I1007" s="98"/>
      <c r="J1007" s="94"/>
      <c r="K1007" s="102"/>
    </row>
    <row r="1008" spans="1:11" x14ac:dyDescent="0.3">
      <c r="A1008" s="45">
        <v>87</v>
      </c>
      <c r="B1008" s="19">
        <v>5.7</v>
      </c>
      <c r="C1008" s="20">
        <v>15</v>
      </c>
      <c r="D1008" s="21">
        <v>7.4</v>
      </c>
      <c r="E1008" s="21">
        <v>79.8</v>
      </c>
      <c r="F1008" s="22">
        <v>10.465</v>
      </c>
      <c r="H1008" s="93" t="s">
        <v>307</v>
      </c>
      <c r="I1008" s="98"/>
      <c r="J1008" s="94"/>
      <c r="K1008" s="102"/>
    </row>
    <row r="1009" spans="1:11" x14ac:dyDescent="0.3">
      <c r="A1009" s="45">
        <v>87</v>
      </c>
      <c r="B1009" s="19">
        <v>5.7</v>
      </c>
      <c r="C1009" s="20">
        <v>15</v>
      </c>
      <c r="D1009" s="21">
        <v>7.4</v>
      </c>
      <c r="E1009" s="21">
        <v>106.3</v>
      </c>
      <c r="F1009" s="22">
        <v>10.33</v>
      </c>
      <c r="H1009" s="93" t="s">
        <v>307</v>
      </c>
      <c r="I1009" s="98"/>
      <c r="J1009" s="94"/>
      <c r="K1009" s="102"/>
    </row>
    <row r="1010" spans="1:11" x14ac:dyDescent="0.3">
      <c r="A1010" s="45">
        <v>87</v>
      </c>
      <c r="B1010" s="19">
        <v>5.7</v>
      </c>
      <c r="C1010" s="20">
        <v>15</v>
      </c>
      <c r="D1010" s="21">
        <v>7.4</v>
      </c>
      <c r="E1010" s="21">
        <v>132.9</v>
      </c>
      <c r="F1010" s="22">
        <v>10.39</v>
      </c>
      <c r="H1010" s="93" t="s">
        <v>308</v>
      </c>
      <c r="I1010" s="100">
        <v>10.366532889979666</v>
      </c>
      <c r="J1010" s="94" t="s">
        <v>310</v>
      </c>
      <c r="K1010" s="102">
        <v>2.3467110020334303E-2</v>
      </c>
    </row>
    <row r="1011" spans="1:11" x14ac:dyDescent="0.3">
      <c r="A1011" s="45">
        <v>87</v>
      </c>
      <c r="B1011" s="19">
        <v>5.7</v>
      </c>
      <c r="C1011" s="20">
        <v>15</v>
      </c>
      <c r="D1011" s="21">
        <v>7.4</v>
      </c>
      <c r="E1011" s="21">
        <v>159.5</v>
      </c>
      <c r="F1011" s="22">
        <v>10.36</v>
      </c>
      <c r="H1011" s="93" t="s">
        <v>307</v>
      </c>
      <c r="I1011" s="98"/>
      <c r="J1011" s="94"/>
      <c r="K1011" s="102"/>
    </row>
    <row r="1012" spans="1:11" x14ac:dyDescent="0.3">
      <c r="A1012" s="45">
        <v>88</v>
      </c>
      <c r="B1012" s="19">
        <v>5.7</v>
      </c>
      <c r="C1012" s="20">
        <v>25</v>
      </c>
      <c r="D1012" s="21">
        <v>5.2</v>
      </c>
      <c r="E1012" s="21">
        <v>0.6</v>
      </c>
      <c r="F1012" s="22">
        <v>4.3650000000000002</v>
      </c>
      <c r="H1012" s="93" t="s">
        <v>307</v>
      </c>
      <c r="I1012" s="98"/>
      <c r="J1012" s="94"/>
      <c r="K1012" s="102"/>
    </row>
    <row r="1013" spans="1:11" x14ac:dyDescent="0.3">
      <c r="A1013" s="45">
        <v>88</v>
      </c>
      <c r="B1013" s="19">
        <v>5.7</v>
      </c>
      <c r="C1013" s="20">
        <v>25</v>
      </c>
      <c r="D1013" s="21">
        <v>5.2</v>
      </c>
      <c r="E1013" s="21">
        <v>1.7</v>
      </c>
      <c r="F1013" s="22">
        <v>4.2949999999999999</v>
      </c>
      <c r="H1013" s="93" t="s">
        <v>307</v>
      </c>
      <c r="I1013" s="98"/>
      <c r="J1013" s="94"/>
      <c r="K1013" s="102"/>
    </row>
    <row r="1014" spans="1:11" x14ac:dyDescent="0.3">
      <c r="A1014" s="45">
        <v>88</v>
      </c>
      <c r="B1014" s="19">
        <v>5.7</v>
      </c>
      <c r="C1014" s="20">
        <v>25</v>
      </c>
      <c r="D1014" s="21">
        <v>5.2</v>
      </c>
      <c r="E1014" s="21">
        <v>3.4</v>
      </c>
      <c r="F1014" s="22">
        <v>4.38</v>
      </c>
      <c r="H1014" s="93" t="s">
        <v>307</v>
      </c>
      <c r="I1014" s="98"/>
      <c r="J1014" s="94"/>
      <c r="K1014" s="102"/>
    </row>
    <row r="1015" spans="1:11" x14ac:dyDescent="0.3">
      <c r="A1015" s="45">
        <v>88</v>
      </c>
      <c r="B1015" s="19">
        <v>5.7</v>
      </c>
      <c r="C1015" s="20">
        <v>25</v>
      </c>
      <c r="D1015" s="21">
        <v>5.2</v>
      </c>
      <c r="E1015" s="21">
        <v>5.7</v>
      </c>
      <c r="F1015" s="22">
        <v>4.9800000000000004</v>
      </c>
      <c r="H1015" s="93" t="s">
        <v>307</v>
      </c>
      <c r="I1015" s="98"/>
      <c r="J1015" s="94"/>
      <c r="K1015" s="102"/>
    </row>
    <row r="1016" spans="1:11" x14ac:dyDescent="0.3">
      <c r="A1016" s="45">
        <v>88</v>
      </c>
      <c r="B1016" s="19">
        <v>5.7</v>
      </c>
      <c r="C1016" s="20">
        <v>25</v>
      </c>
      <c r="D1016" s="21">
        <v>5.2</v>
      </c>
      <c r="E1016" s="21">
        <v>7</v>
      </c>
      <c r="F1016" s="22">
        <v>5.2450000000000001</v>
      </c>
      <c r="H1016" s="93" t="s">
        <v>307</v>
      </c>
      <c r="I1016" s="98"/>
      <c r="J1016" s="94"/>
      <c r="K1016" s="102"/>
    </row>
    <row r="1017" spans="1:11" x14ac:dyDescent="0.3">
      <c r="A1017" s="45">
        <v>88</v>
      </c>
      <c r="B1017" s="19">
        <v>5.7</v>
      </c>
      <c r="C1017" s="20">
        <v>25</v>
      </c>
      <c r="D1017" s="21">
        <v>5.2</v>
      </c>
      <c r="E1017" s="21">
        <v>11.1</v>
      </c>
      <c r="F1017" s="22">
        <v>6.8449999999999998</v>
      </c>
      <c r="H1017" s="93" t="s">
        <v>308</v>
      </c>
      <c r="I1017" s="100">
        <v>6.7152747157322992</v>
      </c>
      <c r="J1017" s="94" t="s">
        <v>310</v>
      </c>
      <c r="K1017" s="102">
        <v>0.12972528426770058</v>
      </c>
    </row>
    <row r="1018" spans="1:11" x14ac:dyDescent="0.3">
      <c r="A1018" s="45">
        <v>88</v>
      </c>
      <c r="B1018" s="19">
        <v>5.7</v>
      </c>
      <c r="C1018" s="20">
        <v>25</v>
      </c>
      <c r="D1018" s="21">
        <v>5.2</v>
      </c>
      <c r="E1018" s="21">
        <v>16.600000000000001</v>
      </c>
      <c r="F1018" s="22">
        <v>9.1849999999999987</v>
      </c>
      <c r="H1018" s="93" t="s">
        <v>307</v>
      </c>
      <c r="I1018" s="98"/>
      <c r="J1018" s="94"/>
      <c r="K1018" s="102"/>
    </row>
    <row r="1019" spans="1:11" x14ac:dyDescent="0.3">
      <c r="A1019" s="45">
        <v>88</v>
      </c>
      <c r="B1019" s="19">
        <v>5.7</v>
      </c>
      <c r="C1019" s="20">
        <v>25</v>
      </c>
      <c r="D1019" s="21">
        <v>5.2</v>
      </c>
      <c r="E1019" s="21">
        <v>19.3</v>
      </c>
      <c r="F1019" s="22">
        <v>9.129999999999999</v>
      </c>
      <c r="H1019" s="93" t="s">
        <v>308</v>
      </c>
      <c r="I1019" s="100">
        <v>9.3182022638206004</v>
      </c>
      <c r="J1019" s="94" t="s">
        <v>310</v>
      </c>
      <c r="K1019" s="102">
        <v>-0.18820226382060135</v>
      </c>
    </row>
    <row r="1020" spans="1:11" x14ac:dyDescent="0.3">
      <c r="A1020" s="45">
        <v>88</v>
      </c>
      <c r="B1020" s="19">
        <v>5.7</v>
      </c>
      <c r="C1020" s="20">
        <v>25</v>
      </c>
      <c r="D1020" s="21">
        <v>5.2</v>
      </c>
      <c r="E1020" s="21">
        <v>27.5</v>
      </c>
      <c r="F1020" s="22">
        <v>9.99</v>
      </c>
      <c r="H1020" s="93" t="s">
        <v>308</v>
      </c>
      <c r="I1020" s="100">
        <v>9.9809062226781702</v>
      </c>
      <c r="J1020" s="94" t="s">
        <v>310</v>
      </c>
      <c r="K1020" s="102">
        <v>9.0937773218300322E-3</v>
      </c>
    </row>
    <row r="1021" spans="1:11" x14ac:dyDescent="0.3">
      <c r="A1021" s="45">
        <v>88</v>
      </c>
      <c r="B1021" s="19">
        <v>5.7</v>
      </c>
      <c r="C1021" s="20">
        <v>25</v>
      </c>
      <c r="D1021" s="21">
        <v>5.2</v>
      </c>
      <c r="E1021" s="21">
        <v>33</v>
      </c>
      <c r="F1021" s="22">
        <v>10.475</v>
      </c>
      <c r="H1021" s="93" t="s">
        <v>307</v>
      </c>
      <c r="I1021" s="98"/>
      <c r="J1021" s="94"/>
      <c r="K1021" s="102"/>
    </row>
    <row r="1022" spans="1:11" x14ac:dyDescent="0.3">
      <c r="A1022" s="45">
        <v>88</v>
      </c>
      <c r="B1022" s="19">
        <v>5.7</v>
      </c>
      <c r="C1022" s="20">
        <v>25</v>
      </c>
      <c r="D1022" s="21">
        <v>5.2</v>
      </c>
      <c r="E1022" s="21">
        <v>13.9</v>
      </c>
      <c r="F1022" s="22">
        <v>7.83</v>
      </c>
      <c r="H1022" s="93" t="s">
        <v>307</v>
      </c>
      <c r="I1022" s="98"/>
      <c r="J1022" s="94"/>
      <c r="K1022" s="102"/>
    </row>
    <row r="1023" spans="1:11" x14ac:dyDescent="0.3">
      <c r="A1023" s="45">
        <v>88</v>
      </c>
      <c r="B1023" s="19">
        <v>5.7</v>
      </c>
      <c r="C1023" s="20">
        <v>25</v>
      </c>
      <c r="D1023" s="21">
        <v>5.2</v>
      </c>
      <c r="E1023" s="21">
        <v>22</v>
      </c>
      <c r="F1023" s="22">
        <v>9.2750000000000004</v>
      </c>
      <c r="H1023" s="93" t="s">
        <v>307</v>
      </c>
      <c r="I1023" s="98"/>
      <c r="J1023" s="94"/>
      <c r="K1023" s="102"/>
    </row>
    <row r="1024" spans="1:11" x14ac:dyDescent="0.3">
      <c r="A1024" s="45">
        <v>88</v>
      </c>
      <c r="B1024" s="19">
        <v>5.7</v>
      </c>
      <c r="C1024" s="20">
        <v>25</v>
      </c>
      <c r="D1024" s="21">
        <v>5.2</v>
      </c>
      <c r="E1024" s="21">
        <v>43.9</v>
      </c>
      <c r="F1024" s="22">
        <v>10.225000000000001</v>
      </c>
      <c r="H1024" s="93" t="s">
        <v>308</v>
      </c>
      <c r="I1024" s="100">
        <v>10.284989981399566</v>
      </c>
      <c r="J1024" s="94" t="s">
        <v>310</v>
      </c>
      <c r="K1024" s="102">
        <v>-5.998998139956413E-2</v>
      </c>
    </row>
    <row r="1025" spans="1:11" x14ac:dyDescent="0.3">
      <c r="A1025" s="45">
        <v>88</v>
      </c>
      <c r="B1025" s="19">
        <v>5.7</v>
      </c>
      <c r="C1025" s="20">
        <v>25</v>
      </c>
      <c r="D1025" s="21">
        <v>5.2</v>
      </c>
      <c r="E1025" s="21">
        <v>54.9</v>
      </c>
      <c r="F1025" s="22">
        <v>10.61</v>
      </c>
      <c r="H1025" s="93" t="s">
        <v>308</v>
      </c>
      <c r="I1025" s="100">
        <v>10.332525267710004</v>
      </c>
      <c r="J1025" s="94" t="s">
        <v>310</v>
      </c>
      <c r="K1025" s="102">
        <v>0.27747473228999553</v>
      </c>
    </row>
    <row r="1026" spans="1:11" x14ac:dyDescent="0.3">
      <c r="A1026" s="45">
        <v>88</v>
      </c>
      <c r="B1026" s="19">
        <v>5.7</v>
      </c>
      <c r="C1026" s="20">
        <v>25</v>
      </c>
      <c r="D1026" s="21">
        <v>5.2</v>
      </c>
      <c r="E1026" s="21">
        <v>65.900000000000006</v>
      </c>
      <c r="F1026" s="22">
        <v>10.29</v>
      </c>
      <c r="H1026" s="93" t="s">
        <v>308</v>
      </c>
      <c r="I1026" s="100">
        <v>10.351543924976392</v>
      </c>
      <c r="J1026" s="94" t="s">
        <v>310</v>
      </c>
      <c r="K1026" s="102">
        <v>-6.1543924976392717E-2</v>
      </c>
    </row>
    <row r="1027" spans="1:11" x14ac:dyDescent="0.3">
      <c r="A1027" s="45">
        <v>89</v>
      </c>
      <c r="B1027" s="19">
        <v>5.7</v>
      </c>
      <c r="C1027" s="20">
        <v>25</v>
      </c>
      <c r="D1027" s="21">
        <v>6.3</v>
      </c>
      <c r="E1027" s="21">
        <v>0.5</v>
      </c>
      <c r="F1027" s="22">
        <v>4.3499999999999996</v>
      </c>
      <c r="H1027" s="93" t="s">
        <v>307</v>
      </c>
      <c r="I1027" s="98"/>
      <c r="J1027" s="94"/>
      <c r="K1027" s="102"/>
    </row>
    <row r="1028" spans="1:11" x14ac:dyDescent="0.3">
      <c r="A1028" s="45">
        <v>89</v>
      </c>
      <c r="B1028" s="19">
        <v>5.7</v>
      </c>
      <c r="C1028" s="20">
        <v>25</v>
      </c>
      <c r="D1028" s="21">
        <v>6.3</v>
      </c>
      <c r="E1028" s="21">
        <v>1.4</v>
      </c>
      <c r="F1028" s="22">
        <v>4.32</v>
      </c>
      <c r="H1028" s="93" t="s">
        <v>308</v>
      </c>
      <c r="I1028" s="100">
        <v>4.1280893822893194</v>
      </c>
      <c r="J1028" s="94" t="s">
        <v>310</v>
      </c>
      <c r="K1028" s="102">
        <v>0.19191061771068085</v>
      </c>
    </row>
    <row r="1029" spans="1:11" x14ac:dyDescent="0.3">
      <c r="A1029" s="45">
        <v>89</v>
      </c>
      <c r="B1029" s="19">
        <v>5.7</v>
      </c>
      <c r="C1029" s="20">
        <v>25</v>
      </c>
      <c r="D1029" s="21">
        <v>6.3</v>
      </c>
      <c r="E1029" s="21">
        <v>2.8</v>
      </c>
      <c r="F1029" s="22">
        <v>4.4399999999999995</v>
      </c>
      <c r="H1029" s="93" t="s">
        <v>307</v>
      </c>
      <c r="I1029" s="98"/>
      <c r="J1029" s="94"/>
      <c r="K1029" s="102"/>
    </row>
    <row r="1030" spans="1:11" x14ac:dyDescent="0.3">
      <c r="A1030" s="45">
        <v>89</v>
      </c>
      <c r="B1030" s="19">
        <v>5.7</v>
      </c>
      <c r="C1030" s="20">
        <v>25</v>
      </c>
      <c r="D1030" s="21">
        <v>6.3</v>
      </c>
      <c r="E1030" s="21">
        <v>4.7</v>
      </c>
      <c r="F1030" s="22">
        <v>4.7349999999999994</v>
      </c>
      <c r="H1030" s="93" t="s">
        <v>307</v>
      </c>
      <c r="I1030" s="98"/>
      <c r="J1030" s="94"/>
      <c r="K1030" s="102"/>
    </row>
    <row r="1031" spans="1:11" x14ac:dyDescent="0.3">
      <c r="A1031" s="45">
        <v>89</v>
      </c>
      <c r="B1031" s="19">
        <v>5.7</v>
      </c>
      <c r="C1031" s="20">
        <v>25</v>
      </c>
      <c r="D1031" s="21">
        <v>6.3</v>
      </c>
      <c r="E1031" s="21">
        <v>5.7</v>
      </c>
      <c r="F1031" s="22">
        <v>5.0150000000000006</v>
      </c>
      <c r="H1031" s="93" t="s">
        <v>307</v>
      </c>
      <c r="I1031" s="98"/>
      <c r="J1031" s="94"/>
      <c r="K1031" s="102"/>
    </row>
    <row r="1032" spans="1:11" x14ac:dyDescent="0.3">
      <c r="A1032" s="45">
        <v>89</v>
      </c>
      <c r="B1032" s="19">
        <v>5.7</v>
      </c>
      <c r="C1032" s="20">
        <v>25</v>
      </c>
      <c r="D1032" s="21">
        <v>6.3</v>
      </c>
      <c r="E1032" s="21">
        <v>6.7</v>
      </c>
      <c r="F1032" s="22">
        <v>5.54</v>
      </c>
      <c r="H1032" s="93" t="s">
        <v>307</v>
      </c>
      <c r="I1032" s="98"/>
      <c r="J1032" s="94"/>
      <c r="K1032" s="102"/>
    </row>
    <row r="1033" spans="1:11" x14ac:dyDescent="0.3">
      <c r="A1033" s="45">
        <v>89</v>
      </c>
      <c r="B1033" s="19">
        <v>5.7</v>
      </c>
      <c r="C1033" s="20">
        <v>25</v>
      </c>
      <c r="D1033" s="21">
        <v>6.3</v>
      </c>
      <c r="E1033" s="21">
        <v>10.9</v>
      </c>
      <c r="F1033" s="22">
        <v>7.2249999999999996</v>
      </c>
      <c r="H1033" s="93" t="s">
        <v>308</v>
      </c>
      <c r="I1033" s="100">
        <v>7.3026435767680855</v>
      </c>
      <c r="J1033" s="94" t="s">
        <v>310</v>
      </c>
      <c r="K1033" s="102">
        <v>-7.7643576768085865E-2</v>
      </c>
    </row>
    <row r="1034" spans="1:11" x14ac:dyDescent="0.3">
      <c r="A1034" s="45">
        <v>89</v>
      </c>
      <c r="B1034" s="19">
        <v>5.7</v>
      </c>
      <c r="C1034" s="20">
        <v>25</v>
      </c>
      <c r="D1034" s="21">
        <v>6.3</v>
      </c>
      <c r="E1034" s="21">
        <v>13</v>
      </c>
      <c r="F1034" s="22">
        <v>8.1900000000000013</v>
      </c>
      <c r="H1034" s="93" t="s">
        <v>307</v>
      </c>
      <c r="I1034" s="98"/>
      <c r="J1034" s="94"/>
      <c r="K1034" s="102"/>
    </row>
    <row r="1035" spans="1:11" x14ac:dyDescent="0.3">
      <c r="A1035" s="45">
        <v>89</v>
      </c>
      <c r="B1035" s="19">
        <v>5.7</v>
      </c>
      <c r="C1035" s="20">
        <v>25</v>
      </c>
      <c r="D1035" s="21">
        <v>6.3</v>
      </c>
      <c r="E1035" s="21">
        <v>15</v>
      </c>
      <c r="F1035" s="22">
        <v>8.8049999999999997</v>
      </c>
      <c r="H1035" s="93" t="s">
        <v>308</v>
      </c>
      <c r="I1035" s="100">
        <v>8.8345323595160572</v>
      </c>
      <c r="J1035" s="94" t="s">
        <v>310</v>
      </c>
      <c r="K1035" s="102">
        <v>-2.9532359516057483E-2</v>
      </c>
    </row>
    <row r="1036" spans="1:11" x14ac:dyDescent="0.3">
      <c r="A1036" s="45">
        <v>89</v>
      </c>
      <c r="B1036" s="19">
        <v>5.7</v>
      </c>
      <c r="C1036" s="20">
        <v>25</v>
      </c>
      <c r="D1036" s="21">
        <v>6.3</v>
      </c>
      <c r="E1036" s="21">
        <v>17.100000000000001</v>
      </c>
      <c r="F1036" s="22">
        <v>9.3949999999999996</v>
      </c>
      <c r="H1036" s="93" t="s">
        <v>307</v>
      </c>
      <c r="I1036" s="98"/>
      <c r="J1036" s="94"/>
      <c r="K1036" s="102"/>
    </row>
    <row r="1037" spans="1:11" x14ac:dyDescent="0.3">
      <c r="A1037" s="45">
        <v>89</v>
      </c>
      <c r="B1037" s="19">
        <v>5.7</v>
      </c>
      <c r="C1037" s="20">
        <v>25</v>
      </c>
      <c r="D1037" s="21">
        <v>6.3</v>
      </c>
      <c r="E1037" s="21">
        <v>21.3</v>
      </c>
      <c r="F1037" s="22">
        <v>9.4450000000000003</v>
      </c>
      <c r="H1037" s="93" t="s">
        <v>307</v>
      </c>
      <c r="I1037" s="98"/>
      <c r="J1037" s="94"/>
      <c r="K1037" s="102"/>
    </row>
    <row r="1038" spans="1:11" x14ac:dyDescent="0.3">
      <c r="A1038" s="45">
        <v>89</v>
      </c>
      <c r="B1038" s="19">
        <v>5.7</v>
      </c>
      <c r="C1038" s="20">
        <v>25</v>
      </c>
      <c r="D1038" s="21">
        <v>6.3</v>
      </c>
      <c r="E1038" s="21">
        <v>25.4</v>
      </c>
      <c r="F1038" s="22">
        <v>10.370000000000001</v>
      </c>
      <c r="H1038" s="93" t="s">
        <v>308</v>
      </c>
      <c r="I1038" s="100">
        <v>9.9685853582508219</v>
      </c>
      <c r="J1038" s="94" t="s">
        <v>310</v>
      </c>
      <c r="K1038" s="102">
        <v>0.40141464174917907</v>
      </c>
    </row>
    <row r="1039" spans="1:11" x14ac:dyDescent="0.3">
      <c r="A1039" s="45">
        <v>89</v>
      </c>
      <c r="B1039" s="19">
        <v>5.7</v>
      </c>
      <c r="C1039" s="20">
        <v>25</v>
      </c>
      <c r="D1039" s="21">
        <v>6.3</v>
      </c>
      <c r="E1039" s="21">
        <v>33.9</v>
      </c>
      <c r="F1039" s="22">
        <v>10.469999999999999</v>
      </c>
      <c r="H1039" s="93" t="s">
        <v>307</v>
      </c>
      <c r="I1039" s="98"/>
      <c r="J1039" s="94"/>
      <c r="K1039" s="102"/>
    </row>
    <row r="1040" spans="1:11" x14ac:dyDescent="0.3">
      <c r="A1040" s="45">
        <v>89</v>
      </c>
      <c r="B1040" s="19">
        <v>5.7</v>
      </c>
      <c r="C1040" s="20">
        <v>25</v>
      </c>
      <c r="D1040" s="21">
        <v>6.3</v>
      </c>
      <c r="E1040" s="21">
        <v>42.4</v>
      </c>
      <c r="F1040" s="22">
        <v>10.265000000000001</v>
      </c>
      <c r="H1040" s="93" t="s">
        <v>308</v>
      </c>
      <c r="I1040" s="100">
        <v>10.286070873055522</v>
      </c>
      <c r="J1040" s="94" t="s">
        <v>310</v>
      </c>
      <c r="K1040" s="102">
        <v>-2.1070873055521133E-2</v>
      </c>
    </row>
    <row r="1041" spans="1:11" x14ac:dyDescent="0.3">
      <c r="A1041" s="45">
        <v>89</v>
      </c>
      <c r="B1041" s="19">
        <v>5.7</v>
      </c>
      <c r="C1041" s="20">
        <v>25</v>
      </c>
      <c r="D1041" s="21">
        <v>6.3</v>
      </c>
      <c r="E1041" s="21">
        <v>50.8</v>
      </c>
      <c r="F1041" s="22">
        <v>10.399999999999999</v>
      </c>
      <c r="H1041" s="93" t="s">
        <v>307</v>
      </c>
      <c r="I1041" s="98"/>
      <c r="J1041" s="94"/>
      <c r="K1041" s="102"/>
    </row>
    <row r="1042" spans="1:11" x14ac:dyDescent="0.3">
      <c r="A1042" s="45">
        <v>90</v>
      </c>
      <c r="B1042" s="19">
        <v>5.7</v>
      </c>
      <c r="C1042" s="20">
        <v>25</v>
      </c>
      <c r="D1042" s="21">
        <v>7.4</v>
      </c>
      <c r="E1042" s="21">
        <v>0.5</v>
      </c>
      <c r="F1042" s="22">
        <v>4.415</v>
      </c>
      <c r="H1042" s="93" t="s">
        <v>307</v>
      </c>
      <c r="I1042" s="98"/>
      <c r="J1042" s="94"/>
      <c r="K1042" s="102"/>
    </row>
    <row r="1043" spans="1:11" x14ac:dyDescent="0.3">
      <c r="A1043" s="45">
        <v>90</v>
      </c>
      <c r="B1043" s="19">
        <v>5.7</v>
      </c>
      <c r="C1043" s="20">
        <v>25</v>
      </c>
      <c r="D1043" s="21">
        <v>7.4</v>
      </c>
      <c r="E1043" s="21">
        <v>1.5</v>
      </c>
      <c r="F1043" s="22">
        <v>4.2949999999999999</v>
      </c>
      <c r="H1043" s="93" t="s">
        <v>307</v>
      </c>
      <c r="I1043" s="98"/>
      <c r="J1043" s="94"/>
      <c r="K1043" s="102"/>
    </row>
    <row r="1044" spans="1:11" x14ac:dyDescent="0.3">
      <c r="A1044" s="45">
        <v>90</v>
      </c>
      <c r="B1044" s="19">
        <v>5.7</v>
      </c>
      <c r="C1044" s="20">
        <v>25</v>
      </c>
      <c r="D1044" s="21">
        <v>7.4</v>
      </c>
      <c r="E1044" s="21">
        <v>3</v>
      </c>
      <c r="F1044" s="22">
        <v>4.57</v>
      </c>
      <c r="H1044" s="93" t="s">
        <v>308</v>
      </c>
      <c r="I1044" s="100">
        <v>4.4013922235444314</v>
      </c>
      <c r="J1044" s="94" t="s">
        <v>310</v>
      </c>
      <c r="K1044" s="102">
        <v>0.1686077764555689</v>
      </c>
    </row>
    <row r="1045" spans="1:11" x14ac:dyDescent="0.3">
      <c r="A1045" s="45">
        <v>90</v>
      </c>
      <c r="B1045" s="19">
        <v>5.7</v>
      </c>
      <c r="C1045" s="20">
        <v>25</v>
      </c>
      <c r="D1045" s="21">
        <v>7.4</v>
      </c>
      <c r="E1045" s="21">
        <v>5</v>
      </c>
      <c r="F1045" s="22">
        <v>4.8</v>
      </c>
      <c r="H1045" s="93" t="s">
        <v>307</v>
      </c>
      <c r="I1045" s="98"/>
      <c r="J1045" s="94"/>
      <c r="K1045" s="102"/>
    </row>
    <row r="1046" spans="1:11" x14ac:dyDescent="0.3">
      <c r="A1046" s="45">
        <v>90</v>
      </c>
      <c r="B1046" s="19">
        <v>5.7</v>
      </c>
      <c r="C1046" s="20">
        <v>25</v>
      </c>
      <c r="D1046" s="21">
        <v>7.4</v>
      </c>
      <c r="E1046" s="21">
        <v>6</v>
      </c>
      <c r="F1046" s="22">
        <v>5.12</v>
      </c>
      <c r="H1046" s="93" t="s">
        <v>307</v>
      </c>
      <c r="I1046" s="98"/>
      <c r="J1046" s="94"/>
      <c r="K1046" s="102"/>
    </row>
    <row r="1047" spans="1:11" x14ac:dyDescent="0.3">
      <c r="A1047" s="45">
        <v>90</v>
      </c>
      <c r="B1047" s="19">
        <v>5.7</v>
      </c>
      <c r="C1047" s="20">
        <v>25</v>
      </c>
      <c r="D1047" s="21">
        <v>7.4</v>
      </c>
      <c r="E1047" s="21">
        <v>6.9</v>
      </c>
      <c r="F1047" s="22">
        <v>5.6899999999999995</v>
      </c>
      <c r="H1047" s="93" t="s">
        <v>307</v>
      </c>
      <c r="I1047" s="98"/>
      <c r="J1047" s="94"/>
      <c r="K1047" s="102"/>
    </row>
    <row r="1048" spans="1:11" x14ac:dyDescent="0.3">
      <c r="A1048" s="45">
        <v>90</v>
      </c>
      <c r="B1048" s="19">
        <v>5.7</v>
      </c>
      <c r="C1048" s="20">
        <v>25</v>
      </c>
      <c r="D1048" s="21">
        <v>7.4</v>
      </c>
      <c r="E1048" s="21">
        <v>8.9</v>
      </c>
      <c r="F1048" s="22">
        <v>6.4450000000000003</v>
      </c>
      <c r="H1048" s="93" t="s">
        <v>307</v>
      </c>
      <c r="I1048" s="98"/>
      <c r="J1048" s="94"/>
      <c r="K1048" s="102"/>
    </row>
    <row r="1049" spans="1:11" x14ac:dyDescent="0.3">
      <c r="A1049" s="45">
        <v>90</v>
      </c>
      <c r="B1049" s="19">
        <v>5.7</v>
      </c>
      <c r="C1049" s="20">
        <v>25</v>
      </c>
      <c r="D1049" s="21">
        <v>7.4</v>
      </c>
      <c r="E1049" s="21">
        <v>10.9</v>
      </c>
      <c r="F1049" s="22">
        <v>7.9550000000000001</v>
      </c>
      <c r="H1049" s="93" t="s">
        <v>307</v>
      </c>
      <c r="I1049" s="98"/>
      <c r="J1049" s="94"/>
      <c r="K1049" s="102"/>
    </row>
    <row r="1050" spans="1:11" x14ac:dyDescent="0.3">
      <c r="A1050" s="45">
        <v>90</v>
      </c>
      <c r="B1050" s="19">
        <v>5.7</v>
      </c>
      <c r="C1050" s="20">
        <v>25</v>
      </c>
      <c r="D1050" s="21">
        <v>7.4</v>
      </c>
      <c r="E1050" s="21">
        <v>14.8</v>
      </c>
      <c r="F1050" s="22">
        <v>9.0650000000000013</v>
      </c>
      <c r="H1050" s="93" t="s">
        <v>307</v>
      </c>
      <c r="I1050" s="98"/>
      <c r="J1050" s="94"/>
      <c r="K1050" s="102"/>
    </row>
    <row r="1051" spans="1:11" x14ac:dyDescent="0.3">
      <c r="A1051" s="45">
        <v>90</v>
      </c>
      <c r="B1051" s="19">
        <v>5.7</v>
      </c>
      <c r="C1051" s="20">
        <v>25</v>
      </c>
      <c r="D1051" s="21">
        <v>7.4</v>
      </c>
      <c r="E1051" s="21">
        <v>16.8</v>
      </c>
      <c r="F1051" s="22">
        <v>9.504999999999999</v>
      </c>
      <c r="H1051" s="93" t="s">
        <v>307</v>
      </c>
      <c r="I1051" s="98"/>
      <c r="J1051" s="94"/>
      <c r="K1051" s="102"/>
    </row>
    <row r="1052" spans="1:11" x14ac:dyDescent="0.3">
      <c r="A1052" s="45">
        <v>90</v>
      </c>
      <c r="B1052" s="19">
        <v>5.7</v>
      </c>
      <c r="C1052" s="20">
        <v>25</v>
      </c>
      <c r="D1052" s="21">
        <v>7.4</v>
      </c>
      <c r="E1052" s="21">
        <v>24.6</v>
      </c>
      <c r="F1052" s="22">
        <v>10.484999999999999</v>
      </c>
      <c r="H1052" s="93" t="s">
        <v>308</v>
      </c>
      <c r="I1052" s="100">
        <v>9.9940695898650418</v>
      </c>
      <c r="J1052" s="94" t="s">
        <v>310</v>
      </c>
      <c r="K1052" s="102">
        <v>0.49093041013495764</v>
      </c>
    </row>
    <row r="1053" spans="1:11" x14ac:dyDescent="0.3">
      <c r="A1053" s="45">
        <v>90</v>
      </c>
      <c r="B1053" s="19">
        <v>5.7</v>
      </c>
      <c r="C1053" s="20">
        <v>25</v>
      </c>
      <c r="D1053" s="21">
        <v>7.4</v>
      </c>
      <c r="E1053" s="21">
        <v>12.8</v>
      </c>
      <c r="F1053" s="22">
        <v>8.2899999999999991</v>
      </c>
      <c r="H1053" s="93" t="s">
        <v>308</v>
      </c>
      <c r="I1053" s="100">
        <v>8.6623503846790886</v>
      </c>
      <c r="J1053" s="94" t="s">
        <v>310</v>
      </c>
      <c r="K1053" s="102">
        <v>-0.37235038467908943</v>
      </c>
    </row>
    <row r="1054" spans="1:11" x14ac:dyDescent="0.3">
      <c r="A1054" s="45">
        <v>90</v>
      </c>
      <c r="B1054" s="19">
        <v>5.7</v>
      </c>
      <c r="C1054" s="20">
        <v>25</v>
      </c>
      <c r="D1054" s="21">
        <v>7.4</v>
      </c>
      <c r="E1054" s="21">
        <v>32.799999999999997</v>
      </c>
      <c r="F1054" s="22">
        <v>10.525</v>
      </c>
      <c r="H1054" s="93" t="s">
        <v>307</v>
      </c>
      <c r="I1054" s="98"/>
      <c r="J1054" s="94"/>
      <c r="K1054" s="102"/>
    </row>
    <row r="1055" spans="1:11" x14ac:dyDescent="0.3">
      <c r="A1055" s="45">
        <v>90</v>
      </c>
      <c r="B1055" s="19">
        <v>5.7</v>
      </c>
      <c r="C1055" s="20">
        <v>25</v>
      </c>
      <c r="D1055" s="21">
        <v>7.4</v>
      </c>
      <c r="E1055" s="21">
        <v>20.7</v>
      </c>
      <c r="F1055" s="22">
        <v>9.85</v>
      </c>
      <c r="H1055" s="93" t="s">
        <v>307</v>
      </c>
      <c r="I1055" s="98"/>
      <c r="J1055" s="94"/>
      <c r="K1055" s="102"/>
    </row>
    <row r="1056" spans="1:11" x14ac:dyDescent="0.3">
      <c r="A1056" s="45">
        <v>90</v>
      </c>
      <c r="B1056" s="19">
        <v>5.7</v>
      </c>
      <c r="C1056" s="20">
        <v>25</v>
      </c>
      <c r="D1056" s="21">
        <v>7.4</v>
      </c>
      <c r="E1056" s="21">
        <v>41.1</v>
      </c>
      <c r="F1056" s="22">
        <v>10.3</v>
      </c>
      <c r="H1056" s="93" t="s">
        <v>307</v>
      </c>
      <c r="I1056" s="98"/>
      <c r="J1056" s="94"/>
      <c r="K1056" s="102"/>
    </row>
    <row r="1057" spans="1:11" x14ac:dyDescent="0.3">
      <c r="A1057" s="45">
        <v>90</v>
      </c>
      <c r="B1057" s="19">
        <v>5.7</v>
      </c>
      <c r="C1057" s="20">
        <v>25</v>
      </c>
      <c r="D1057" s="21">
        <v>7.4</v>
      </c>
      <c r="E1057" s="21">
        <v>49.3</v>
      </c>
      <c r="F1057" s="22">
        <v>10.515000000000001</v>
      </c>
      <c r="H1057" s="93" t="s">
        <v>308</v>
      </c>
      <c r="I1057" s="100">
        <v>10.326673798448512</v>
      </c>
      <c r="J1057" s="94" t="s">
        <v>310</v>
      </c>
      <c r="K1057" s="102">
        <v>0.18832620155148838</v>
      </c>
    </row>
    <row r="1058" spans="1:11" x14ac:dyDescent="0.3">
      <c r="A1058" s="45">
        <v>91</v>
      </c>
      <c r="B1058" s="19">
        <v>5.7</v>
      </c>
      <c r="C1058" s="20">
        <v>35</v>
      </c>
      <c r="D1058" s="21">
        <v>5.2</v>
      </c>
      <c r="E1058" s="21">
        <v>0.3</v>
      </c>
      <c r="F1058" s="22">
        <v>4.415</v>
      </c>
      <c r="H1058" s="93" t="s">
        <v>307</v>
      </c>
      <c r="I1058" s="98"/>
      <c r="J1058" s="94"/>
      <c r="K1058" s="102"/>
    </row>
    <row r="1059" spans="1:11" x14ac:dyDescent="0.3">
      <c r="A1059" s="45">
        <v>91</v>
      </c>
      <c r="B1059" s="19">
        <v>5.7</v>
      </c>
      <c r="C1059" s="20">
        <v>35</v>
      </c>
      <c r="D1059" s="21">
        <v>5.2</v>
      </c>
      <c r="E1059" s="21">
        <v>1</v>
      </c>
      <c r="F1059" s="22">
        <v>4.45</v>
      </c>
      <c r="H1059" s="93" t="s">
        <v>307</v>
      </c>
      <c r="I1059" s="98"/>
      <c r="J1059" s="94"/>
      <c r="K1059" s="102"/>
    </row>
    <row r="1060" spans="1:11" x14ac:dyDescent="0.3">
      <c r="A1060" s="45">
        <v>91</v>
      </c>
      <c r="B1060" s="19">
        <v>5.7</v>
      </c>
      <c r="C1060" s="20">
        <v>35</v>
      </c>
      <c r="D1060" s="21">
        <v>5.2</v>
      </c>
      <c r="E1060" s="21">
        <v>1.9</v>
      </c>
      <c r="F1060" s="22">
        <v>4.4000000000000004</v>
      </c>
      <c r="H1060" s="93" t="s">
        <v>308</v>
      </c>
      <c r="I1060" s="100">
        <v>4.3697446614437627</v>
      </c>
      <c r="J1060" s="94" t="s">
        <v>310</v>
      </c>
      <c r="K1060" s="102">
        <v>3.0255338556237632E-2</v>
      </c>
    </row>
    <row r="1061" spans="1:11" x14ac:dyDescent="0.3">
      <c r="A1061" s="45">
        <v>91</v>
      </c>
      <c r="B1061" s="19">
        <v>5.7</v>
      </c>
      <c r="C1061" s="20">
        <v>35</v>
      </c>
      <c r="D1061" s="21">
        <v>5.2</v>
      </c>
      <c r="E1061" s="21">
        <v>3.2</v>
      </c>
      <c r="F1061" s="22">
        <v>5.14</v>
      </c>
      <c r="H1061" s="93" t="s">
        <v>308</v>
      </c>
      <c r="I1061" s="100">
        <v>4.8010628644135558</v>
      </c>
      <c r="J1061" s="94" t="s">
        <v>310</v>
      </c>
      <c r="K1061" s="102">
        <v>0.33893713558644389</v>
      </c>
    </row>
    <row r="1062" spans="1:11" x14ac:dyDescent="0.3">
      <c r="A1062" s="45">
        <v>91</v>
      </c>
      <c r="B1062" s="19">
        <v>5.7</v>
      </c>
      <c r="C1062" s="20">
        <v>35</v>
      </c>
      <c r="D1062" s="21">
        <v>5.2</v>
      </c>
      <c r="E1062" s="21">
        <v>3.9</v>
      </c>
      <c r="F1062" s="22">
        <v>5.55</v>
      </c>
      <c r="H1062" s="93" t="s">
        <v>307</v>
      </c>
      <c r="I1062" s="98"/>
      <c r="J1062" s="94"/>
      <c r="K1062" s="102"/>
    </row>
    <row r="1063" spans="1:11" x14ac:dyDescent="0.3">
      <c r="A1063" s="45">
        <v>91</v>
      </c>
      <c r="B1063" s="19">
        <v>5.7</v>
      </c>
      <c r="C1063" s="20">
        <v>35</v>
      </c>
      <c r="D1063" s="21">
        <v>5.2</v>
      </c>
      <c r="E1063" s="21">
        <v>4.5</v>
      </c>
      <c r="F1063" s="22">
        <v>5.9700000000000006</v>
      </c>
      <c r="H1063" s="93" t="s">
        <v>307</v>
      </c>
      <c r="I1063" s="98"/>
      <c r="J1063" s="94"/>
      <c r="K1063" s="102"/>
    </row>
    <row r="1064" spans="1:11" x14ac:dyDescent="0.3">
      <c r="A1064" s="45">
        <v>91</v>
      </c>
      <c r="B1064" s="19">
        <v>5.7</v>
      </c>
      <c r="C1064" s="20">
        <v>35</v>
      </c>
      <c r="D1064" s="21">
        <v>5.2</v>
      </c>
      <c r="E1064" s="21">
        <v>5.8</v>
      </c>
      <c r="F1064" s="22">
        <v>6.835</v>
      </c>
      <c r="H1064" s="93" t="s">
        <v>307</v>
      </c>
      <c r="I1064" s="98"/>
      <c r="J1064" s="94"/>
      <c r="K1064" s="102"/>
    </row>
    <row r="1065" spans="1:11" x14ac:dyDescent="0.3">
      <c r="A1065" s="45">
        <v>91</v>
      </c>
      <c r="B1065" s="19">
        <v>5.7</v>
      </c>
      <c r="C1065" s="20">
        <v>35</v>
      </c>
      <c r="D1065" s="21">
        <v>5.2</v>
      </c>
      <c r="E1065" s="21">
        <v>7.1</v>
      </c>
      <c r="F1065" s="22">
        <v>7.8049999999999997</v>
      </c>
      <c r="H1065" s="93" t="s">
        <v>308</v>
      </c>
      <c r="I1065" s="100">
        <v>7.7582251162455664</v>
      </c>
      <c r="J1065" s="94" t="s">
        <v>310</v>
      </c>
      <c r="K1065" s="102">
        <v>4.6774883754433283E-2</v>
      </c>
    </row>
    <row r="1066" spans="1:11" x14ac:dyDescent="0.3">
      <c r="A1066" s="45">
        <v>91</v>
      </c>
      <c r="B1066" s="19">
        <v>5.7</v>
      </c>
      <c r="C1066" s="20">
        <v>35</v>
      </c>
      <c r="D1066" s="21">
        <v>5.2</v>
      </c>
      <c r="E1066" s="21">
        <v>8.4</v>
      </c>
      <c r="F1066" s="22">
        <v>9.1449999999999996</v>
      </c>
      <c r="H1066" s="93" t="s">
        <v>307</v>
      </c>
      <c r="I1066" s="98"/>
      <c r="J1066" s="94"/>
      <c r="K1066" s="102"/>
    </row>
    <row r="1067" spans="1:11" x14ac:dyDescent="0.3">
      <c r="A1067" s="45">
        <v>91</v>
      </c>
      <c r="B1067" s="19">
        <v>5.7</v>
      </c>
      <c r="C1067" s="20">
        <v>35</v>
      </c>
      <c r="D1067" s="21">
        <v>5.2</v>
      </c>
      <c r="E1067" s="21">
        <v>9.6999999999999993</v>
      </c>
      <c r="F1067" s="22">
        <v>9.14</v>
      </c>
      <c r="H1067" s="93" t="s">
        <v>307</v>
      </c>
      <c r="I1067" s="98"/>
      <c r="J1067" s="94"/>
      <c r="K1067" s="102"/>
    </row>
    <row r="1068" spans="1:11" x14ac:dyDescent="0.3">
      <c r="A1068" s="45">
        <v>91</v>
      </c>
      <c r="B1068" s="19">
        <v>5.7</v>
      </c>
      <c r="C1068" s="20">
        <v>35</v>
      </c>
      <c r="D1068" s="21">
        <v>5.2</v>
      </c>
      <c r="E1068" s="21">
        <v>32.5</v>
      </c>
      <c r="F1068" s="22">
        <v>10.28</v>
      </c>
      <c r="H1068" s="93" t="s">
        <v>307</v>
      </c>
      <c r="I1068" s="98"/>
      <c r="J1068" s="94"/>
      <c r="K1068" s="102"/>
    </row>
    <row r="1069" spans="1:11" x14ac:dyDescent="0.3">
      <c r="A1069" s="45">
        <v>91</v>
      </c>
      <c r="B1069" s="19">
        <v>5.7</v>
      </c>
      <c r="C1069" s="20">
        <v>35</v>
      </c>
      <c r="D1069" s="21">
        <v>5.2</v>
      </c>
      <c r="E1069" s="21">
        <v>11.1</v>
      </c>
      <c r="F1069" s="22">
        <v>9.3849999999999998</v>
      </c>
      <c r="H1069" s="93" t="s">
        <v>308</v>
      </c>
      <c r="I1069" s="100">
        <v>9.3615073758349681</v>
      </c>
      <c r="J1069" s="94" t="s">
        <v>310</v>
      </c>
      <c r="K1069" s="102">
        <v>2.3492624165031728E-2</v>
      </c>
    </row>
    <row r="1070" spans="1:11" x14ac:dyDescent="0.3">
      <c r="A1070" s="45">
        <v>91</v>
      </c>
      <c r="B1070" s="19">
        <v>5.7</v>
      </c>
      <c r="C1070" s="20">
        <v>35</v>
      </c>
      <c r="D1070" s="21">
        <v>5.2</v>
      </c>
      <c r="E1070" s="21">
        <v>27.1</v>
      </c>
      <c r="F1070" s="22">
        <v>10.175000000000001</v>
      </c>
      <c r="H1070" s="93" t="s">
        <v>307</v>
      </c>
      <c r="I1070" s="98"/>
      <c r="J1070" s="94"/>
      <c r="K1070" s="102"/>
    </row>
    <row r="1071" spans="1:11" x14ac:dyDescent="0.3">
      <c r="A1071" s="45">
        <v>92</v>
      </c>
      <c r="B1071" s="19">
        <v>5.7</v>
      </c>
      <c r="C1071" s="20">
        <v>35</v>
      </c>
      <c r="D1071" s="21">
        <v>6.3</v>
      </c>
      <c r="E1071" s="21">
        <v>0.3</v>
      </c>
      <c r="F1071" s="22">
        <v>4.4749999999999996</v>
      </c>
      <c r="H1071" s="93" t="s">
        <v>308</v>
      </c>
      <c r="I1071" s="100">
        <v>4.2085966799757646</v>
      </c>
      <c r="J1071" s="94" t="s">
        <v>310</v>
      </c>
      <c r="K1071" s="102">
        <v>0.26640332002423506</v>
      </c>
    </row>
    <row r="1072" spans="1:11" x14ac:dyDescent="0.3">
      <c r="A1072" s="45">
        <v>92</v>
      </c>
      <c r="B1072" s="19">
        <v>5.7</v>
      </c>
      <c r="C1072" s="20">
        <v>35</v>
      </c>
      <c r="D1072" s="21">
        <v>6.3</v>
      </c>
      <c r="E1072" s="21">
        <v>0.8</v>
      </c>
      <c r="F1072" s="22">
        <v>4.4550000000000001</v>
      </c>
      <c r="H1072" s="93" t="s">
        <v>307</v>
      </c>
      <c r="I1072" s="98"/>
      <c r="J1072" s="94"/>
      <c r="K1072" s="102"/>
    </row>
    <row r="1073" spans="1:11" x14ac:dyDescent="0.3">
      <c r="A1073" s="45">
        <v>92</v>
      </c>
      <c r="B1073" s="19">
        <v>5.7</v>
      </c>
      <c r="C1073" s="20">
        <v>35</v>
      </c>
      <c r="D1073" s="21">
        <v>6.3</v>
      </c>
      <c r="E1073" s="21">
        <v>1.5</v>
      </c>
      <c r="F1073" s="22">
        <v>4.32</v>
      </c>
      <c r="H1073" s="93" t="s">
        <v>307</v>
      </c>
      <c r="I1073" s="98"/>
      <c r="J1073" s="94"/>
      <c r="K1073" s="102"/>
    </row>
    <row r="1074" spans="1:11" x14ac:dyDescent="0.3">
      <c r="A1074" s="45">
        <v>92</v>
      </c>
      <c r="B1074" s="19">
        <v>5.7</v>
      </c>
      <c r="C1074" s="20">
        <v>35</v>
      </c>
      <c r="D1074" s="21">
        <v>6.3</v>
      </c>
      <c r="E1074" s="21">
        <v>2.5</v>
      </c>
      <c r="F1074" s="22">
        <v>4.9249999999999998</v>
      </c>
      <c r="H1074" s="93" t="s">
        <v>307</v>
      </c>
      <c r="I1074" s="98"/>
      <c r="J1074" s="94"/>
      <c r="K1074" s="102"/>
    </row>
    <row r="1075" spans="1:11" x14ac:dyDescent="0.3">
      <c r="A1075" s="45">
        <v>92</v>
      </c>
      <c r="B1075" s="19">
        <v>5.7</v>
      </c>
      <c r="C1075" s="20">
        <v>35</v>
      </c>
      <c r="D1075" s="21">
        <v>6.3</v>
      </c>
      <c r="E1075" s="21">
        <v>3.1</v>
      </c>
      <c r="F1075" s="22">
        <v>5.38</v>
      </c>
      <c r="H1075" s="93" t="s">
        <v>307</v>
      </c>
      <c r="I1075" s="98"/>
      <c r="J1075" s="94"/>
      <c r="K1075" s="102"/>
    </row>
    <row r="1076" spans="1:11" x14ac:dyDescent="0.3">
      <c r="A1076" s="45">
        <v>92</v>
      </c>
      <c r="B1076" s="19">
        <v>5.7</v>
      </c>
      <c r="C1076" s="20">
        <v>35</v>
      </c>
      <c r="D1076" s="21">
        <v>6.3</v>
      </c>
      <c r="E1076" s="21">
        <v>3.6</v>
      </c>
      <c r="F1076" s="22">
        <v>5.7450000000000001</v>
      </c>
      <c r="H1076" s="93" t="s">
        <v>308</v>
      </c>
      <c r="I1076" s="100">
        <v>5.4314091657497077</v>
      </c>
      <c r="J1076" s="94" t="s">
        <v>310</v>
      </c>
      <c r="K1076" s="102">
        <v>0.31359083425029244</v>
      </c>
    </row>
    <row r="1077" spans="1:11" x14ac:dyDescent="0.3">
      <c r="A1077" s="45">
        <v>92</v>
      </c>
      <c r="B1077" s="19">
        <v>5.7</v>
      </c>
      <c r="C1077" s="20">
        <v>35</v>
      </c>
      <c r="D1077" s="21">
        <v>6.3</v>
      </c>
      <c r="E1077" s="21">
        <v>4.5999999999999996</v>
      </c>
      <c r="F1077" s="22">
        <v>6.5950000000000006</v>
      </c>
      <c r="H1077" s="93" t="s">
        <v>307</v>
      </c>
      <c r="I1077" s="98"/>
      <c r="J1077" s="94"/>
      <c r="K1077" s="102"/>
    </row>
    <row r="1078" spans="1:11" x14ac:dyDescent="0.3">
      <c r="A1078" s="45">
        <v>92</v>
      </c>
      <c r="B1078" s="19">
        <v>5.7</v>
      </c>
      <c r="C1078" s="20">
        <v>35</v>
      </c>
      <c r="D1078" s="21">
        <v>6.3</v>
      </c>
      <c r="E1078" s="21">
        <v>5.6</v>
      </c>
      <c r="F1078" s="22">
        <v>7.4749999999999996</v>
      </c>
      <c r="H1078" s="93" t="s">
        <v>308</v>
      </c>
      <c r="I1078" s="100">
        <v>7.1250970840693979</v>
      </c>
      <c r="J1078" s="94" t="s">
        <v>310</v>
      </c>
      <c r="K1078" s="102">
        <v>0.34990291593060174</v>
      </c>
    </row>
    <row r="1079" spans="1:11" x14ac:dyDescent="0.3">
      <c r="A1079" s="45">
        <v>92</v>
      </c>
      <c r="B1079" s="19">
        <v>5.7</v>
      </c>
      <c r="C1079" s="20">
        <v>35</v>
      </c>
      <c r="D1079" s="21">
        <v>6.3</v>
      </c>
      <c r="E1079" s="21">
        <v>6.6</v>
      </c>
      <c r="F1079" s="22">
        <v>8.2249999999999996</v>
      </c>
      <c r="H1079" s="93" t="s">
        <v>307</v>
      </c>
      <c r="I1079" s="98"/>
      <c r="J1079" s="94"/>
      <c r="K1079" s="102"/>
    </row>
    <row r="1080" spans="1:11" x14ac:dyDescent="0.3">
      <c r="A1080" s="45">
        <v>92</v>
      </c>
      <c r="B1080" s="19">
        <v>5.7</v>
      </c>
      <c r="C1080" s="20">
        <v>35</v>
      </c>
      <c r="D1080" s="21">
        <v>6.3</v>
      </c>
      <c r="E1080" s="21">
        <v>7.6</v>
      </c>
      <c r="F1080" s="22">
        <v>8.8150000000000013</v>
      </c>
      <c r="H1080" s="93" t="s">
        <v>307</v>
      </c>
      <c r="I1080" s="98"/>
      <c r="J1080" s="94"/>
      <c r="K1080" s="102"/>
    </row>
    <row r="1081" spans="1:11" x14ac:dyDescent="0.3">
      <c r="A1081" s="45">
        <v>92</v>
      </c>
      <c r="B1081" s="19">
        <v>5.7</v>
      </c>
      <c r="C1081" s="20">
        <v>35</v>
      </c>
      <c r="D1081" s="21">
        <v>6.3</v>
      </c>
      <c r="E1081" s="21">
        <v>8.6</v>
      </c>
      <c r="F1081" s="22">
        <v>9.5</v>
      </c>
      <c r="H1081" s="93" t="s">
        <v>308</v>
      </c>
      <c r="I1081" s="100">
        <v>8.9851473698488071</v>
      </c>
      <c r="J1081" s="94" t="s">
        <v>310</v>
      </c>
      <c r="K1081" s="102">
        <v>0.51485263015119287</v>
      </c>
    </row>
    <row r="1082" spans="1:11" x14ac:dyDescent="0.3">
      <c r="A1082" s="45">
        <v>92</v>
      </c>
      <c r="B1082" s="19">
        <v>5.7</v>
      </c>
      <c r="C1082" s="20">
        <v>35</v>
      </c>
      <c r="D1082" s="21">
        <v>6.3</v>
      </c>
      <c r="E1082" s="21">
        <v>10.6</v>
      </c>
      <c r="F1082" s="22">
        <v>9.32</v>
      </c>
      <c r="H1082" s="93" t="s">
        <v>307</v>
      </c>
      <c r="I1082" s="98"/>
      <c r="J1082" s="94"/>
      <c r="K1082" s="102"/>
    </row>
    <row r="1083" spans="1:11" x14ac:dyDescent="0.3">
      <c r="A1083" s="45">
        <v>92</v>
      </c>
      <c r="B1083" s="19">
        <v>5.7</v>
      </c>
      <c r="C1083" s="20">
        <v>35</v>
      </c>
      <c r="D1083" s="21">
        <v>6.3</v>
      </c>
      <c r="E1083" s="21">
        <v>21.1</v>
      </c>
      <c r="F1083" s="22">
        <v>9.7800000000000011</v>
      </c>
      <c r="H1083" s="93" t="s">
        <v>307</v>
      </c>
      <c r="I1083" s="98"/>
      <c r="J1083" s="94"/>
      <c r="K1083" s="102"/>
    </row>
    <row r="1084" spans="1:11" x14ac:dyDescent="0.3">
      <c r="A1084" s="45">
        <v>92</v>
      </c>
      <c r="B1084" s="19">
        <v>5.7</v>
      </c>
      <c r="C1084" s="20">
        <v>35</v>
      </c>
      <c r="D1084" s="21">
        <v>6.3</v>
      </c>
      <c r="E1084" s="21">
        <v>16.899999999999999</v>
      </c>
      <c r="F1084" s="22">
        <v>9.68</v>
      </c>
      <c r="H1084" s="93" t="s">
        <v>307</v>
      </c>
      <c r="I1084" s="98"/>
      <c r="J1084" s="94"/>
      <c r="K1084" s="102"/>
    </row>
    <row r="1085" spans="1:11" x14ac:dyDescent="0.3">
      <c r="A1085" s="45">
        <v>92</v>
      </c>
      <c r="B1085" s="19">
        <v>5.7</v>
      </c>
      <c r="C1085" s="20">
        <v>35</v>
      </c>
      <c r="D1085" s="21">
        <v>6.3</v>
      </c>
      <c r="E1085" s="21">
        <v>12.7</v>
      </c>
      <c r="F1085" s="22">
        <v>9.42</v>
      </c>
      <c r="H1085" s="93" t="s">
        <v>308</v>
      </c>
      <c r="I1085" s="100">
        <v>9.565800243135957</v>
      </c>
      <c r="J1085" s="94" t="s">
        <v>310</v>
      </c>
      <c r="K1085" s="102">
        <v>-0.14580024313595707</v>
      </c>
    </row>
    <row r="1086" spans="1:11" x14ac:dyDescent="0.3">
      <c r="A1086" s="45">
        <v>92</v>
      </c>
      <c r="B1086" s="19">
        <v>5.7</v>
      </c>
      <c r="C1086" s="20">
        <v>35</v>
      </c>
      <c r="D1086" s="21">
        <v>6.3</v>
      </c>
      <c r="E1086" s="21">
        <v>25.3</v>
      </c>
      <c r="F1086" s="22">
        <v>10.275</v>
      </c>
      <c r="H1086" s="93" t="s">
        <v>307</v>
      </c>
      <c r="I1086" s="98"/>
      <c r="J1086" s="94"/>
      <c r="K1086" s="102"/>
    </row>
    <row r="1087" spans="1:11" x14ac:dyDescent="0.3">
      <c r="A1087" s="45">
        <v>93</v>
      </c>
      <c r="B1087" s="19">
        <v>5.7</v>
      </c>
      <c r="C1087" s="20">
        <v>35</v>
      </c>
      <c r="D1087" s="21">
        <v>7.4</v>
      </c>
      <c r="E1087" s="21">
        <v>0.3</v>
      </c>
      <c r="F1087" s="22">
        <v>4.38</v>
      </c>
      <c r="H1087" s="93" t="s">
        <v>307</v>
      </c>
      <c r="I1087" s="98"/>
      <c r="J1087" s="94"/>
      <c r="K1087" s="102"/>
    </row>
    <row r="1088" spans="1:11" x14ac:dyDescent="0.3">
      <c r="A1088" s="45">
        <v>93</v>
      </c>
      <c r="B1088" s="19">
        <v>5.7</v>
      </c>
      <c r="C1088" s="20">
        <v>35</v>
      </c>
      <c r="D1088" s="21">
        <v>7.4</v>
      </c>
      <c r="E1088" s="21">
        <v>0.8</v>
      </c>
      <c r="F1088" s="22">
        <v>4.41</v>
      </c>
      <c r="H1088" s="93" t="s">
        <v>307</v>
      </c>
      <c r="I1088" s="98"/>
      <c r="J1088" s="94"/>
      <c r="K1088" s="102"/>
    </row>
    <row r="1089" spans="1:11" x14ac:dyDescent="0.3">
      <c r="A1089" s="45">
        <v>93</v>
      </c>
      <c r="B1089" s="19">
        <v>5.7</v>
      </c>
      <c r="C1089" s="20">
        <v>35</v>
      </c>
      <c r="D1089" s="21">
        <v>7.4</v>
      </c>
      <c r="E1089" s="21">
        <v>1.6</v>
      </c>
      <c r="F1089" s="22">
        <v>4.3900000000000006</v>
      </c>
      <c r="H1089" s="93" t="s">
        <v>307</v>
      </c>
      <c r="I1089" s="98"/>
      <c r="J1089" s="94"/>
      <c r="K1089" s="102"/>
    </row>
    <row r="1090" spans="1:11" x14ac:dyDescent="0.3">
      <c r="A1090" s="45">
        <v>93</v>
      </c>
      <c r="B1090" s="19">
        <v>5.7</v>
      </c>
      <c r="C1090" s="20">
        <v>35</v>
      </c>
      <c r="D1090" s="21">
        <v>7.4</v>
      </c>
      <c r="E1090" s="21">
        <v>2.6</v>
      </c>
      <c r="F1090" s="22">
        <v>4.9749999999999996</v>
      </c>
      <c r="H1090" s="93" t="s">
        <v>307</v>
      </c>
      <c r="I1090" s="98"/>
      <c r="J1090" s="94"/>
      <c r="K1090" s="102"/>
    </row>
    <row r="1091" spans="1:11" x14ac:dyDescent="0.3">
      <c r="A1091" s="45">
        <v>93</v>
      </c>
      <c r="B1091" s="19">
        <v>5.7</v>
      </c>
      <c r="C1091" s="20">
        <v>35</v>
      </c>
      <c r="D1091" s="21">
        <v>7.4</v>
      </c>
      <c r="E1091" s="21">
        <v>3.1</v>
      </c>
      <c r="F1091" s="22">
        <v>5.5</v>
      </c>
      <c r="H1091" s="93" t="s">
        <v>307</v>
      </c>
      <c r="I1091" s="98"/>
      <c r="J1091" s="94"/>
      <c r="K1091" s="102"/>
    </row>
    <row r="1092" spans="1:11" x14ac:dyDescent="0.3">
      <c r="A1092" s="45">
        <v>93</v>
      </c>
      <c r="B1092" s="19">
        <v>5.7</v>
      </c>
      <c r="C1092" s="20">
        <v>35</v>
      </c>
      <c r="D1092" s="21">
        <v>7.4</v>
      </c>
      <c r="E1092" s="21">
        <v>3.6</v>
      </c>
      <c r="F1092" s="22">
        <v>5.8049999999999997</v>
      </c>
      <c r="H1092" s="93" t="s">
        <v>308</v>
      </c>
      <c r="I1092" s="100">
        <v>5.9608756961804783</v>
      </c>
      <c r="J1092" s="94" t="s">
        <v>310</v>
      </c>
      <c r="K1092" s="102">
        <v>-0.15587569618047858</v>
      </c>
    </row>
    <row r="1093" spans="1:11" x14ac:dyDescent="0.3">
      <c r="A1093" s="45">
        <v>93</v>
      </c>
      <c r="B1093" s="19">
        <v>5.7</v>
      </c>
      <c r="C1093" s="20">
        <v>35</v>
      </c>
      <c r="D1093" s="21">
        <v>7.4</v>
      </c>
      <c r="E1093" s="21">
        <v>4.5999999999999996</v>
      </c>
      <c r="F1093" s="22">
        <v>6.7750000000000004</v>
      </c>
      <c r="H1093" s="93" t="s">
        <v>307</v>
      </c>
      <c r="I1093" s="98"/>
      <c r="J1093" s="94"/>
      <c r="K1093" s="102"/>
    </row>
    <row r="1094" spans="1:11" x14ac:dyDescent="0.3">
      <c r="A1094" s="45">
        <v>93</v>
      </c>
      <c r="B1094" s="19">
        <v>5.7</v>
      </c>
      <c r="C1094" s="20">
        <v>35</v>
      </c>
      <c r="D1094" s="21">
        <v>7.4</v>
      </c>
      <c r="E1094" s="21">
        <v>5.5</v>
      </c>
      <c r="F1094" s="22">
        <v>7.63</v>
      </c>
      <c r="H1094" s="93" t="s">
        <v>307</v>
      </c>
      <c r="I1094" s="98"/>
      <c r="J1094" s="94"/>
      <c r="K1094" s="102"/>
    </row>
    <row r="1095" spans="1:11" x14ac:dyDescent="0.3">
      <c r="A1095" s="45">
        <v>93</v>
      </c>
      <c r="B1095" s="19">
        <v>5.7</v>
      </c>
      <c r="C1095" s="20">
        <v>35</v>
      </c>
      <c r="D1095" s="21">
        <v>7.4</v>
      </c>
      <c r="E1095" s="21">
        <v>6.5</v>
      </c>
      <c r="F1095" s="22">
        <v>8.4649999999999999</v>
      </c>
      <c r="H1095" s="93" t="s">
        <v>308</v>
      </c>
      <c r="I1095" s="100">
        <v>8.360210790517602</v>
      </c>
      <c r="J1095" s="94" t="s">
        <v>310</v>
      </c>
      <c r="K1095" s="102">
        <v>0.10478920948239789</v>
      </c>
    </row>
    <row r="1096" spans="1:11" x14ac:dyDescent="0.3">
      <c r="A1096" s="45">
        <v>93</v>
      </c>
      <c r="B1096" s="19">
        <v>5.7</v>
      </c>
      <c r="C1096" s="20">
        <v>35</v>
      </c>
      <c r="D1096" s="21">
        <v>7.4</v>
      </c>
      <c r="E1096" s="21">
        <v>7.5</v>
      </c>
      <c r="F1096" s="22">
        <v>9.33</v>
      </c>
      <c r="H1096" s="93" t="s">
        <v>307</v>
      </c>
      <c r="I1096" s="98"/>
      <c r="J1096" s="94"/>
      <c r="K1096" s="102"/>
    </row>
    <row r="1097" spans="1:11" x14ac:dyDescent="0.3">
      <c r="A1097" s="45">
        <v>93</v>
      </c>
      <c r="B1097" s="19">
        <v>5.7</v>
      </c>
      <c r="C1097" s="20">
        <v>35</v>
      </c>
      <c r="D1097" s="21">
        <v>7.4</v>
      </c>
      <c r="E1097" s="21">
        <v>8.5</v>
      </c>
      <c r="F1097" s="22">
        <v>9.7899999999999991</v>
      </c>
      <c r="H1097" s="93" t="s">
        <v>307</v>
      </c>
      <c r="I1097" s="98"/>
      <c r="J1097" s="94"/>
      <c r="K1097" s="102"/>
    </row>
    <row r="1098" spans="1:11" x14ac:dyDescent="0.3">
      <c r="A1098" s="45">
        <v>93</v>
      </c>
      <c r="B1098" s="19">
        <v>5.7</v>
      </c>
      <c r="C1098" s="20">
        <v>35</v>
      </c>
      <c r="D1098" s="21">
        <v>7.4</v>
      </c>
      <c r="E1098" s="21">
        <v>10.4</v>
      </c>
      <c r="F1098" s="22">
        <v>9.81</v>
      </c>
      <c r="H1098" s="93" t="s">
        <v>307</v>
      </c>
      <c r="I1098" s="98"/>
      <c r="J1098" s="94"/>
      <c r="K1098" s="102"/>
    </row>
    <row r="1099" spans="1:11" x14ac:dyDescent="0.3">
      <c r="A1099" s="45">
        <v>93</v>
      </c>
      <c r="B1099" s="19">
        <v>5.7</v>
      </c>
      <c r="C1099" s="20">
        <v>35</v>
      </c>
      <c r="D1099" s="21">
        <v>7.4</v>
      </c>
      <c r="E1099" s="21">
        <v>24.8</v>
      </c>
      <c r="F1099" s="22">
        <v>10.33</v>
      </c>
      <c r="H1099" s="93" t="s">
        <v>307</v>
      </c>
      <c r="I1099" s="98"/>
      <c r="J1099" s="94"/>
      <c r="K1099" s="102"/>
    </row>
    <row r="1100" spans="1:11" x14ac:dyDescent="0.3">
      <c r="A1100" s="45">
        <v>93</v>
      </c>
      <c r="B1100" s="19">
        <v>5.7</v>
      </c>
      <c r="C1100" s="20">
        <v>35</v>
      </c>
      <c r="D1100" s="21">
        <v>7.4</v>
      </c>
      <c r="E1100" s="21">
        <v>12.4</v>
      </c>
      <c r="F1100" s="22">
        <v>9.8099999999999987</v>
      </c>
      <c r="H1100" s="93" t="s">
        <v>308</v>
      </c>
      <c r="I1100" s="100">
        <v>9.5829404924980928</v>
      </c>
      <c r="J1100" s="94" t="s">
        <v>310</v>
      </c>
      <c r="K1100" s="102">
        <v>0.22705950750190595</v>
      </c>
    </row>
    <row r="1101" spans="1:11" x14ac:dyDescent="0.3">
      <c r="A1101" s="45">
        <v>93</v>
      </c>
      <c r="B1101" s="19">
        <v>5.7</v>
      </c>
      <c r="C1101" s="20">
        <v>35</v>
      </c>
      <c r="D1101" s="21">
        <v>7.4</v>
      </c>
      <c r="E1101" s="21">
        <v>16.5</v>
      </c>
      <c r="F1101" s="22">
        <v>9.8204999999999991</v>
      </c>
      <c r="H1101" s="93" t="s">
        <v>307</v>
      </c>
      <c r="I1101" s="98"/>
      <c r="J1101" s="94"/>
      <c r="K1101" s="102"/>
    </row>
    <row r="1102" spans="1:11" ht="16.2" thickBot="1" x14ac:dyDescent="0.35">
      <c r="A1102" s="45">
        <v>93</v>
      </c>
      <c r="B1102" s="23">
        <v>5.7</v>
      </c>
      <c r="C1102" s="24">
        <v>35</v>
      </c>
      <c r="D1102" s="25">
        <v>7.4</v>
      </c>
      <c r="E1102" s="25">
        <v>20.6</v>
      </c>
      <c r="F1102" s="26">
        <v>9.82</v>
      </c>
      <c r="H1102" s="95" t="s">
        <v>307</v>
      </c>
      <c r="I1102" s="99"/>
      <c r="J1102" s="96"/>
      <c r="K1102" s="103"/>
    </row>
    <row r="1103" spans="1:11" ht="16.2" thickTop="1" x14ac:dyDescent="0.3">
      <c r="E1103" s="46"/>
      <c r="F1103" s="47"/>
    </row>
    <row r="1104" spans="1:11" x14ac:dyDescent="0.3">
      <c r="E1104" s="46"/>
      <c r="F1104" s="47"/>
    </row>
    <row r="1105" spans="5:6" x14ac:dyDescent="0.3">
      <c r="E1105" s="46"/>
      <c r="F1105" s="47"/>
    </row>
    <row r="1106" spans="5:6" x14ac:dyDescent="0.3">
      <c r="E1106" s="46"/>
      <c r="F1106" s="47"/>
    </row>
    <row r="1107" spans="5:6" x14ac:dyDescent="0.3">
      <c r="E1107" s="46"/>
      <c r="F1107" s="47"/>
    </row>
    <row r="1108" spans="5:6" x14ac:dyDescent="0.3">
      <c r="E1108" s="46"/>
      <c r="F1108" s="47"/>
    </row>
    <row r="1109" spans="5:6" x14ac:dyDescent="0.3">
      <c r="E1109" s="46"/>
      <c r="F1109" s="47"/>
    </row>
    <row r="1110" spans="5:6" x14ac:dyDescent="0.3">
      <c r="E1110" s="46"/>
      <c r="F1110" s="47"/>
    </row>
    <row r="1111" spans="5:6" x14ac:dyDescent="0.3">
      <c r="E1111" s="46"/>
      <c r="F1111" s="47"/>
    </row>
    <row r="1112" spans="5:6" x14ac:dyDescent="0.3">
      <c r="E1112" s="46"/>
      <c r="F1112" s="47"/>
    </row>
    <row r="1113" spans="5:6" x14ac:dyDescent="0.3">
      <c r="E1113" s="46"/>
      <c r="F1113" s="47"/>
    </row>
    <row r="1114" spans="5:6" x14ac:dyDescent="0.3">
      <c r="E1114" s="46"/>
      <c r="F1114" s="47"/>
    </row>
    <row r="1115" spans="5:6" x14ac:dyDescent="0.3">
      <c r="E1115" s="46"/>
      <c r="F1115" s="47"/>
    </row>
    <row r="1116" spans="5:6" x14ac:dyDescent="0.3">
      <c r="E1116" s="46"/>
      <c r="F1116" s="47"/>
    </row>
    <row r="1117" spans="5:6" x14ac:dyDescent="0.3">
      <c r="E1117" s="46"/>
      <c r="F1117" s="47"/>
    </row>
    <row r="1118" spans="5:6" x14ac:dyDescent="0.3">
      <c r="E1118" s="46"/>
      <c r="F1118" s="47"/>
    </row>
    <row r="1119" spans="5:6" x14ac:dyDescent="0.3">
      <c r="E1119" s="46"/>
      <c r="F1119" s="47"/>
    </row>
    <row r="1120" spans="5:6" x14ac:dyDescent="0.3">
      <c r="E1120" s="46"/>
      <c r="F1120" s="47"/>
    </row>
    <row r="1121" spans="5:6" x14ac:dyDescent="0.3">
      <c r="E1121" s="46"/>
      <c r="F1121" s="47"/>
    </row>
    <row r="1122" spans="5:6" x14ac:dyDescent="0.3">
      <c r="E1122" s="46"/>
      <c r="F1122" s="47"/>
    </row>
    <row r="1123" spans="5:6" x14ac:dyDescent="0.3">
      <c r="E1123" s="46"/>
      <c r="F1123" s="47"/>
    </row>
    <row r="1124" spans="5:6" x14ac:dyDescent="0.3">
      <c r="E1124" s="46"/>
      <c r="F1124" s="47"/>
    </row>
    <row r="1125" spans="5:6" x14ac:dyDescent="0.3">
      <c r="E1125" s="46"/>
      <c r="F1125" s="47"/>
    </row>
    <row r="1126" spans="5:6" x14ac:dyDescent="0.3">
      <c r="E1126" s="46"/>
      <c r="F1126" s="47"/>
    </row>
    <row r="1127" spans="5:6" x14ac:dyDescent="0.3">
      <c r="E1127" s="46"/>
      <c r="F1127" s="47"/>
    </row>
    <row r="1128" spans="5:6" x14ac:dyDescent="0.3">
      <c r="E1128" s="46"/>
      <c r="F1128" s="47"/>
    </row>
    <row r="1129" spans="5:6" x14ac:dyDescent="0.3">
      <c r="E1129" s="46"/>
      <c r="F1129" s="47"/>
    </row>
    <row r="1130" spans="5:6" x14ac:dyDescent="0.3">
      <c r="E1130" s="46"/>
      <c r="F1130" s="47"/>
    </row>
    <row r="1131" spans="5:6" x14ac:dyDescent="0.3">
      <c r="E1131" s="46"/>
      <c r="F1131" s="47"/>
    </row>
    <row r="1132" spans="5:6" x14ac:dyDescent="0.3">
      <c r="E1132" s="46"/>
      <c r="F1132" s="47"/>
    </row>
    <row r="1133" spans="5:6" x14ac:dyDescent="0.3">
      <c r="E1133" s="46"/>
      <c r="F1133" s="47"/>
    </row>
    <row r="1134" spans="5:6" x14ac:dyDescent="0.3">
      <c r="E1134" s="46"/>
      <c r="F1134" s="47"/>
    </row>
    <row r="1135" spans="5:6" x14ac:dyDescent="0.3">
      <c r="E1135" s="46"/>
      <c r="F1135" s="47"/>
    </row>
    <row r="1136" spans="5:6" x14ac:dyDescent="0.3">
      <c r="E1136" s="46"/>
      <c r="F1136" s="47"/>
    </row>
    <row r="1137" spans="5:6" x14ac:dyDescent="0.3">
      <c r="E1137" s="46"/>
      <c r="F1137" s="47"/>
    </row>
    <row r="1138" spans="5:6" x14ac:dyDescent="0.3">
      <c r="E1138" s="46"/>
      <c r="F1138" s="47"/>
    </row>
    <row r="1139" spans="5:6" x14ac:dyDescent="0.3">
      <c r="E1139" s="46"/>
      <c r="F1139" s="47"/>
    </row>
    <row r="1140" spans="5:6" x14ac:dyDescent="0.3">
      <c r="E1140" s="46"/>
      <c r="F1140" s="47"/>
    </row>
    <row r="1141" spans="5:6" x14ac:dyDescent="0.3">
      <c r="E1141" s="46"/>
      <c r="F1141" s="47"/>
    </row>
    <row r="1142" spans="5:6" x14ac:dyDescent="0.3">
      <c r="E1142" s="46"/>
      <c r="F1142" s="47"/>
    </row>
    <row r="1143" spans="5:6" x14ac:dyDescent="0.3">
      <c r="E1143" s="46"/>
      <c r="F1143" s="47"/>
    </row>
    <row r="1144" spans="5:6" x14ac:dyDescent="0.3">
      <c r="E1144" s="46"/>
      <c r="F1144" s="47"/>
    </row>
    <row r="1145" spans="5:6" x14ac:dyDescent="0.3">
      <c r="E1145" s="46"/>
      <c r="F1145" s="47"/>
    </row>
    <row r="1146" spans="5:6" x14ac:dyDescent="0.3">
      <c r="E1146" s="46"/>
      <c r="F1146" s="47"/>
    </row>
    <row r="1147" spans="5:6" x14ac:dyDescent="0.3">
      <c r="E1147" s="46"/>
      <c r="F1147" s="47"/>
    </row>
    <row r="1148" spans="5:6" x14ac:dyDescent="0.3">
      <c r="E1148" s="46"/>
      <c r="F1148" s="47"/>
    </row>
    <row r="1149" spans="5:6" x14ac:dyDescent="0.3">
      <c r="E1149" s="46"/>
      <c r="F1149" s="47"/>
    </row>
    <row r="1150" spans="5:6" x14ac:dyDescent="0.3">
      <c r="E1150" s="46"/>
      <c r="F1150" s="47"/>
    </row>
    <row r="1151" spans="5:6" x14ac:dyDescent="0.3">
      <c r="E1151" s="46"/>
      <c r="F1151" s="47"/>
    </row>
    <row r="1152" spans="5:6" x14ac:dyDescent="0.3">
      <c r="E1152" s="46"/>
      <c r="F1152" s="47"/>
    </row>
    <row r="1153" spans="5:6" x14ac:dyDescent="0.3">
      <c r="E1153" s="46"/>
      <c r="F1153" s="47"/>
    </row>
    <row r="1154" spans="5:6" x14ac:dyDescent="0.3">
      <c r="E1154" s="46"/>
      <c r="F1154" s="47"/>
    </row>
    <row r="1155" spans="5:6" x14ac:dyDescent="0.3">
      <c r="E1155" s="46"/>
      <c r="F1155" s="47"/>
    </row>
    <row r="1156" spans="5:6" x14ac:dyDescent="0.3">
      <c r="E1156" s="46"/>
      <c r="F1156" s="47"/>
    </row>
    <row r="1157" spans="5:6" x14ac:dyDescent="0.3">
      <c r="E1157" s="46"/>
      <c r="F1157" s="47"/>
    </row>
    <row r="1158" spans="5:6" x14ac:dyDescent="0.3">
      <c r="E1158" s="46"/>
      <c r="F1158" s="47"/>
    </row>
    <row r="1159" spans="5:6" x14ac:dyDescent="0.3">
      <c r="E1159" s="46"/>
      <c r="F1159" s="47"/>
    </row>
    <row r="1160" spans="5:6" x14ac:dyDescent="0.3">
      <c r="E1160" s="46"/>
      <c r="F1160" s="47"/>
    </row>
    <row r="1161" spans="5:6" x14ac:dyDescent="0.3">
      <c r="E1161" s="46"/>
      <c r="F1161" s="47"/>
    </row>
    <row r="1162" spans="5:6" x14ac:dyDescent="0.3">
      <c r="E1162" s="46"/>
      <c r="F1162" s="47"/>
    </row>
    <row r="1163" spans="5:6" x14ac:dyDescent="0.3">
      <c r="E1163" s="46"/>
      <c r="F1163" s="47"/>
    </row>
    <row r="1164" spans="5:6" x14ac:dyDescent="0.3">
      <c r="E1164" s="46"/>
      <c r="F1164" s="47"/>
    </row>
    <row r="1165" spans="5:6" x14ac:dyDescent="0.3">
      <c r="E1165" s="46"/>
      <c r="F1165" s="47"/>
    </row>
    <row r="1166" spans="5:6" x14ac:dyDescent="0.3">
      <c r="E1166" s="46"/>
      <c r="F1166" s="47"/>
    </row>
    <row r="1167" spans="5:6" x14ac:dyDescent="0.3">
      <c r="E1167" s="46"/>
      <c r="F1167" s="47"/>
    </row>
    <row r="1168" spans="5:6" x14ac:dyDescent="0.3">
      <c r="E1168" s="46"/>
      <c r="F1168" s="47"/>
    </row>
    <row r="1169" spans="5:6" x14ac:dyDescent="0.3">
      <c r="E1169" s="46"/>
      <c r="F1169" s="47"/>
    </row>
    <row r="1170" spans="5:6" x14ac:dyDescent="0.3">
      <c r="E1170" s="46"/>
      <c r="F1170" s="47"/>
    </row>
    <row r="1171" spans="5:6" x14ac:dyDescent="0.3">
      <c r="E1171" s="46"/>
      <c r="F1171" s="47"/>
    </row>
    <row r="1172" spans="5:6" x14ac:dyDescent="0.3">
      <c r="E1172" s="46"/>
      <c r="F1172" s="47"/>
    </row>
    <row r="1173" spans="5:6" x14ac:dyDescent="0.3">
      <c r="E1173" s="46"/>
      <c r="F1173" s="47"/>
    </row>
    <row r="1174" spans="5:6" x14ac:dyDescent="0.3">
      <c r="E1174" s="46"/>
      <c r="F1174" s="47"/>
    </row>
    <row r="1175" spans="5:6" x14ac:dyDescent="0.3">
      <c r="E1175" s="46"/>
      <c r="F1175" s="47"/>
    </row>
    <row r="1176" spans="5:6" x14ac:dyDescent="0.3">
      <c r="E1176" s="46"/>
      <c r="F1176" s="47"/>
    </row>
    <row r="1177" spans="5:6" x14ac:dyDescent="0.3">
      <c r="E1177" s="46"/>
      <c r="F1177" s="47"/>
    </row>
    <row r="1178" spans="5:6" x14ac:dyDescent="0.3">
      <c r="E1178" s="46"/>
      <c r="F1178" s="47"/>
    </row>
    <row r="1179" spans="5:6" x14ac:dyDescent="0.3">
      <c r="E1179" s="46"/>
      <c r="F1179" s="47"/>
    </row>
    <row r="1180" spans="5:6" x14ac:dyDescent="0.3">
      <c r="E1180" s="46"/>
      <c r="F1180" s="47"/>
    </row>
    <row r="1181" spans="5:6" x14ac:dyDescent="0.3">
      <c r="E1181" s="46"/>
      <c r="F1181" s="47"/>
    </row>
    <row r="1182" spans="5:6" x14ac:dyDescent="0.3">
      <c r="E1182" s="46"/>
      <c r="F1182" s="47"/>
    </row>
    <row r="1183" spans="5:6" x14ac:dyDescent="0.3">
      <c r="E1183" s="46"/>
      <c r="F1183" s="47"/>
    </row>
    <row r="1184" spans="5:6" x14ac:dyDescent="0.3">
      <c r="E1184" s="46"/>
      <c r="F1184" s="47"/>
    </row>
    <row r="1185" spans="5:6" x14ac:dyDescent="0.3">
      <c r="E1185" s="46"/>
      <c r="F1185" s="47"/>
    </row>
    <row r="1186" spans="5:6" x14ac:dyDescent="0.3">
      <c r="E1186" s="46"/>
      <c r="F1186" s="47"/>
    </row>
    <row r="1187" spans="5:6" x14ac:dyDescent="0.3">
      <c r="E1187" s="46"/>
      <c r="F1187" s="47"/>
    </row>
    <row r="1188" spans="5:6" x14ac:dyDescent="0.3">
      <c r="E1188" s="46"/>
      <c r="F1188" s="47"/>
    </row>
    <row r="1189" spans="5:6" x14ac:dyDescent="0.3">
      <c r="E1189" s="46"/>
      <c r="F1189" s="47"/>
    </row>
    <row r="1190" spans="5:6" x14ac:dyDescent="0.3">
      <c r="E1190" s="46"/>
      <c r="F1190" s="47"/>
    </row>
    <row r="1191" spans="5:6" x14ac:dyDescent="0.3">
      <c r="E1191" s="46"/>
      <c r="F1191" s="47"/>
    </row>
    <row r="1192" spans="5:6" x14ac:dyDescent="0.3">
      <c r="E1192" s="46"/>
      <c r="F1192" s="47"/>
    </row>
    <row r="1193" spans="5:6" x14ac:dyDescent="0.3">
      <c r="E1193" s="46"/>
      <c r="F1193" s="47"/>
    </row>
    <row r="1194" spans="5:6" x14ac:dyDescent="0.3">
      <c r="E1194" s="46"/>
      <c r="F1194" s="47"/>
    </row>
    <row r="1195" spans="5:6" x14ac:dyDescent="0.3">
      <c r="E1195" s="46"/>
      <c r="F1195" s="47"/>
    </row>
    <row r="1196" spans="5:6" x14ac:dyDescent="0.3">
      <c r="E1196" s="46"/>
      <c r="F1196" s="47"/>
    </row>
    <row r="1197" spans="5:6" x14ac:dyDescent="0.3">
      <c r="E1197" s="46"/>
      <c r="F1197" s="47"/>
    </row>
    <row r="1198" spans="5:6" x14ac:dyDescent="0.3">
      <c r="E1198" s="46"/>
      <c r="F1198" s="47"/>
    </row>
    <row r="1199" spans="5:6" x14ac:dyDescent="0.3">
      <c r="E1199" s="46"/>
      <c r="F1199" s="47"/>
    </row>
    <row r="1200" spans="5:6" x14ac:dyDescent="0.3">
      <c r="E1200" s="46"/>
      <c r="F1200" s="47"/>
    </row>
    <row r="1201" spans="5:6" x14ac:dyDescent="0.3">
      <c r="E1201" s="46"/>
      <c r="F1201" s="47"/>
    </row>
    <row r="1202" spans="5:6" x14ac:dyDescent="0.3">
      <c r="E1202" s="46"/>
      <c r="F1202" s="47"/>
    </row>
    <row r="1203" spans="5:6" x14ac:dyDescent="0.3">
      <c r="E1203" s="46"/>
      <c r="F1203" s="47"/>
    </row>
    <row r="1204" spans="5:6" x14ac:dyDescent="0.3">
      <c r="E1204" s="46"/>
      <c r="F1204" s="47"/>
    </row>
    <row r="1205" spans="5:6" x14ac:dyDescent="0.3">
      <c r="E1205" s="46"/>
      <c r="F1205" s="47"/>
    </row>
    <row r="1206" spans="5:6" x14ac:dyDescent="0.3">
      <c r="E1206" s="46"/>
      <c r="F1206" s="47"/>
    </row>
    <row r="1207" spans="5:6" x14ac:dyDescent="0.3">
      <c r="E1207" s="46"/>
      <c r="F1207" s="47"/>
    </row>
    <row r="1208" spans="5:6" x14ac:dyDescent="0.3">
      <c r="E1208" s="46"/>
      <c r="F1208" s="47"/>
    </row>
    <row r="1209" spans="5:6" x14ac:dyDescent="0.3">
      <c r="E1209" s="46"/>
      <c r="F1209" s="47"/>
    </row>
    <row r="1210" spans="5:6" x14ac:dyDescent="0.3">
      <c r="E1210" s="46"/>
      <c r="F1210" s="47"/>
    </row>
    <row r="1211" spans="5:6" x14ac:dyDescent="0.3">
      <c r="E1211" s="46"/>
      <c r="F1211" s="47"/>
    </row>
    <row r="1212" spans="5:6" x14ac:dyDescent="0.3">
      <c r="E1212" s="46"/>
      <c r="F1212" s="47"/>
    </row>
    <row r="1213" spans="5:6" x14ac:dyDescent="0.3">
      <c r="E1213" s="46"/>
      <c r="F1213" s="47"/>
    </row>
    <row r="1214" spans="5:6" x14ac:dyDescent="0.3">
      <c r="E1214" s="46"/>
      <c r="F1214" s="47"/>
    </row>
    <row r="1215" spans="5:6" x14ac:dyDescent="0.3">
      <c r="E1215" s="46"/>
      <c r="F1215" s="47"/>
    </row>
    <row r="1216" spans="5:6" x14ac:dyDescent="0.3">
      <c r="E1216" s="46"/>
      <c r="F1216" s="47"/>
    </row>
    <row r="1217" spans="5:6" x14ac:dyDescent="0.3">
      <c r="E1217" s="46"/>
      <c r="F1217" s="47"/>
    </row>
    <row r="1218" spans="5:6" x14ac:dyDescent="0.3">
      <c r="E1218" s="46"/>
      <c r="F1218" s="47"/>
    </row>
    <row r="1219" spans="5:6" x14ac:dyDescent="0.3">
      <c r="E1219" s="46"/>
      <c r="F1219" s="47"/>
    </row>
    <row r="1220" spans="5:6" x14ac:dyDescent="0.3">
      <c r="E1220" s="46"/>
      <c r="F1220" s="47"/>
    </row>
    <row r="1221" spans="5:6" x14ac:dyDescent="0.3">
      <c r="E1221" s="46"/>
      <c r="F1221" s="47"/>
    </row>
    <row r="1222" spans="5:6" x14ac:dyDescent="0.3">
      <c r="E1222" s="46"/>
      <c r="F1222" s="47"/>
    </row>
    <row r="1223" spans="5:6" x14ac:dyDescent="0.3">
      <c r="E1223" s="46"/>
      <c r="F1223" s="47"/>
    </row>
    <row r="1224" spans="5:6" x14ac:dyDescent="0.3">
      <c r="E1224" s="46"/>
      <c r="F1224" s="47"/>
    </row>
    <row r="1225" spans="5:6" x14ac:dyDescent="0.3">
      <c r="E1225" s="46"/>
      <c r="F1225" s="47"/>
    </row>
    <row r="1226" spans="5:6" x14ac:dyDescent="0.3">
      <c r="E1226" s="46"/>
      <c r="F1226" s="47"/>
    </row>
    <row r="1227" spans="5:6" x14ac:dyDescent="0.3">
      <c r="E1227" s="46"/>
      <c r="F1227" s="47"/>
    </row>
    <row r="1228" spans="5:6" x14ac:dyDescent="0.3">
      <c r="E1228" s="46"/>
      <c r="F1228" s="47"/>
    </row>
    <row r="1229" spans="5:6" x14ac:dyDescent="0.3">
      <c r="E1229" s="46"/>
      <c r="F1229" s="47"/>
    </row>
    <row r="1230" spans="5:6" x14ac:dyDescent="0.3">
      <c r="E1230" s="46"/>
      <c r="F1230" s="47"/>
    </row>
    <row r="1231" spans="5:6" x14ac:dyDescent="0.3">
      <c r="E1231" s="46"/>
      <c r="F1231" s="47"/>
    </row>
    <row r="1232" spans="5:6" x14ac:dyDescent="0.3">
      <c r="E1232" s="46"/>
      <c r="F1232" s="47"/>
    </row>
    <row r="1233" spans="5:6" x14ac:dyDescent="0.3">
      <c r="E1233" s="46"/>
      <c r="F1233" s="47"/>
    </row>
    <row r="1234" spans="5:6" x14ac:dyDescent="0.3">
      <c r="E1234" s="46"/>
      <c r="F1234" s="47"/>
    </row>
    <row r="1235" spans="5:6" x14ac:dyDescent="0.3">
      <c r="E1235" s="46"/>
      <c r="F1235" s="47"/>
    </row>
    <row r="1236" spans="5:6" x14ac:dyDescent="0.3">
      <c r="E1236" s="46"/>
      <c r="F1236" s="47"/>
    </row>
    <row r="1237" spans="5:6" x14ac:dyDescent="0.3">
      <c r="E1237" s="46"/>
      <c r="F1237" s="47"/>
    </row>
    <row r="1238" spans="5:6" x14ac:dyDescent="0.3">
      <c r="E1238" s="46"/>
      <c r="F1238" s="47"/>
    </row>
    <row r="1239" spans="5:6" x14ac:dyDescent="0.3">
      <c r="E1239" s="46"/>
      <c r="F1239" s="47"/>
    </row>
    <row r="1240" spans="5:6" x14ac:dyDescent="0.3">
      <c r="E1240" s="46"/>
      <c r="F1240" s="47"/>
    </row>
    <row r="1241" spans="5:6" x14ac:dyDescent="0.3">
      <c r="E1241" s="46"/>
      <c r="F1241" s="47"/>
    </row>
    <row r="1242" spans="5:6" x14ac:dyDescent="0.3">
      <c r="E1242" s="46"/>
      <c r="F1242" s="47"/>
    </row>
    <row r="1243" spans="5:6" x14ac:dyDescent="0.3">
      <c r="E1243" s="46"/>
      <c r="F1243" s="47"/>
    </row>
    <row r="1244" spans="5:6" x14ac:dyDescent="0.3">
      <c r="E1244" s="46"/>
      <c r="F1244" s="47"/>
    </row>
    <row r="1245" spans="5:6" x14ac:dyDescent="0.3">
      <c r="E1245" s="46"/>
      <c r="F1245" s="47"/>
    </row>
    <row r="1246" spans="5:6" x14ac:dyDescent="0.3">
      <c r="E1246" s="46"/>
      <c r="F1246" s="47"/>
    </row>
    <row r="1247" spans="5:6" x14ac:dyDescent="0.3">
      <c r="E1247" s="46"/>
      <c r="F1247" s="47"/>
    </row>
    <row r="1248" spans="5:6" x14ac:dyDescent="0.3">
      <c r="E1248" s="46"/>
      <c r="F1248" s="47"/>
    </row>
    <row r="1249" spans="5:6" x14ac:dyDescent="0.3">
      <c r="E1249" s="46"/>
      <c r="F1249" s="47"/>
    </row>
    <row r="1250" spans="5:6" x14ac:dyDescent="0.3">
      <c r="E1250" s="46"/>
      <c r="F1250" s="47"/>
    </row>
    <row r="1251" spans="5:6" x14ac:dyDescent="0.3">
      <c r="E1251" s="46"/>
      <c r="F1251" s="47"/>
    </row>
    <row r="1252" spans="5:6" x14ac:dyDescent="0.3">
      <c r="E1252" s="46"/>
      <c r="F1252" s="47"/>
    </row>
    <row r="1253" spans="5:6" x14ac:dyDescent="0.3">
      <c r="E1253" s="46"/>
      <c r="F1253" s="47"/>
    </row>
    <row r="1254" spans="5:6" x14ac:dyDescent="0.3">
      <c r="E1254" s="46"/>
      <c r="F1254" s="47"/>
    </row>
    <row r="1255" spans="5:6" x14ac:dyDescent="0.3">
      <c r="E1255" s="46"/>
      <c r="F1255" s="47"/>
    </row>
    <row r="1256" spans="5:6" x14ac:dyDescent="0.3">
      <c r="E1256" s="46"/>
      <c r="F1256" s="47"/>
    </row>
    <row r="1257" spans="5:6" x14ac:dyDescent="0.3">
      <c r="E1257" s="46"/>
      <c r="F1257" s="47"/>
    </row>
    <row r="1258" spans="5:6" x14ac:dyDescent="0.3">
      <c r="E1258" s="46"/>
      <c r="F1258" s="47"/>
    </row>
    <row r="1259" spans="5:6" x14ac:dyDescent="0.3">
      <c r="E1259" s="46"/>
      <c r="F1259" s="47"/>
    </row>
    <row r="1260" spans="5:6" x14ac:dyDescent="0.3">
      <c r="E1260" s="46"/>
      <c r="F1260" s="47"/>
    </row>
    <row r="1261" spans="5:6" x14ac:dyDescent="0.3">
      <c r="E1261" s="46"/>
      <c r="F1261" s="47"/>
    </row>
    <row r="1262" spans="5:6" x14ac:dyDescent="0.3">
      <c r="E1262" s="46"/>
      <c r="F1262" s="47"/>
    </row>
    <row r="1263" spans="5:6" x14ac:dyDescent="0.3">
      <c r="E1263" s="46"/>
      <c r="F1263" s="47"/>
    </row>
    <row r="1264" spans="5:6" x14ac:dyDescent="0.3">
      <c r="E1264" s="46"/>
      <c r="F1264" s="47"/>
    </row>
    <row r="1265" spans="5:6" x14ac:dyDescent="0.3">
      <c r="E1265" s="46"/>
      <c r="F1265" s="47"/>
    </row>
    <row r="1266" spans="5:6" x14ac:dyDescent="0.3">
      <c r="E1266" s="46"/>
      <c r="F1266" s="47"/>
    </row>
    <row r="1267" spans="5:6" x14ac:dyDescent="0.3">
      <c r="E1267" s="46"/>
      <c r="F1267" s="47"/>
    </row>
    <row r="1268" spans="5:6" x14ac:dyDescent="0.3">
      <c r="E1268" s="46"/>
      <c r="F1268" s="47"/>
    </row>
    <row r="1269" spans="5:6" x14ac:dyDescent="0.3">
      <c r="E1269" s="46"/>
      <c r="F1269" s="47"/>
    </row>
    <row r="1270" spans="5:6" x14ac:dyDescent="0.3">
      <c r="E1270" s="46"/>
      <c r="F1270" s="47"/>
    </row>
    <row r="1271" spans="5:6" x14ac:dyDescent="0.3">
      <c r="E1271" s="46"/>
      <c r="F1271" s="47"/>
    </row>
    <row r="1272" spans="5:6" x14ac:dyDescent="0.3">
      <c r="E1272" s="46"/>
      <c r="F1272" s="47"/>
    </row>
    <row r="1273" spans="5:6" x14ac:dyDescent="0.3">
      <c r="E1273" s="46"/>
      <c r="F1273" s="47"/>
    </row>
    <row r="1274" spans="5:6" x14ac:dyDescent="0.3">
      <c r="E1274" s="46"/>
      <c r="F1274" s="47"/>
    </row>
    <row r="1275" spans="5:6" x14ac:dyDescent="0.3">
      <c r="E1275" s="46"/>
      <c r="F1275" s="47"/>
    </row>
    <row r="1276" spans="5:6" x14ac:dyDescent="0.3">
      <c r="E1276" s="46"/>
      <c r="F1276" s="47"/>
    </row>
    <row r="1277" spans="5:6" x14ac:dyDescent="0.3">
      <c r="E1277" s="46"/>
      <c r="F1277" s="47"/>
    </row>
    <row r="1278" spans="5:6" x14ac:dyDescent="0.3">
      <c r="E1278" s="46"/>
      <c r="F1278" s="47"/>
    </row>
    <row r="1279" spans="5:6" x14ac:dyDescent="0.3">
      <c r="E1279" s="46"/>
      <c r="F1279" s="47"/>
    </row>
    <row r="1280" spans="5:6" x14ac:dyDescent="0.3">
      <c r="E1280" s="46"/>
      <c r="F1280" s="47"/>
    </row>
    <row r="1281" spans="5:6" x14ac:dyDescent="0.3">
      <c r="E1281" s="46"/>
      <c r="F1281" s="47"/>
    </row>
    <row r="1282" spans="5:6" x14ac:dyDescent="0.3">
      <c r="E1282" s="46"/>
      <c r="F1282" s="47"/>
    </row>
    <row r="1283" spans="5:6" x14ac:dyDescent="0.3">
      <c r="E1283" s="46"/>
      <c r="F1283" s="47"/>
    </row>
    <row r="1284" spans="5:6" x14ac:dyDescent="0.3">
      <c r="E1284" s="46"/>
      <c r="F1284" s="47"/>
    </row>
    <row r="1285" spans="5:6" x14ac:dyDescent="0.3">
      <c r="E1285" s="46"/>
      <c r="F1285" s="47"/>
    </row>
    <row r="1286" spans="5:6" x14ac:dyDescent="0.3">
      <c r="E1286" s="46"/>
      <c r="F1286" s="47"/>
    </row>
    <row r="1287" spans="5:6" x14ac:dyDescent="0.3">
      <c r="E1287" s="46"/>
      <c r="F1287" s="47"/>
    </row>
    <row r="1288" spans="5:6" x14ac:dyDescent="0.3">
      <c r="E1288" s="46"/>
      <c r="F1288" s="47"/>
    </row>
    <row r="1289" spans="5:6" x14ac:dyDescent="0.3">
      <c r="E1289" s="46"/>
      <c r="F1289" s="47"/>
    </row>
    <row r="1290" spans="5:6" x14ac:dyDescent="0.3">
      <c r="E1290" s="46"/>
      <c r="F1290" s="47"/>
    </row>
    <row r="1291" spans="5:6" x14ac:dyDescent="0.3">
      <c r="E1291" s="46"/>
      <c r="F1291" s="47"/>
    </row>
    <row r="1292" spans="5:6" x14ac:dyDescent="0.3">
      <c r="E1292" s="46"/>
      <c r="F1292" s="47"/>
    </row>
    <row r="1293" spans="5:6" x14ac:dyDescent="0.3">
      <c r="E1293" s="46"/>
      <c r="F1293" s="47"/>
    </row>
    <row r="1294" spans="5:6" x14ac:dyDescent="0.3">
      <c r="E1294" s="46"/>
      <c r="F1294" s="47"/>
    </row>
    <row r="1295" spans="5:6" x14ac:dyDescent="0.3">
      <c r="E1295" s="46"/>
      <c r="F1295" s="47"/>
    </row>
    <row r="1296" spans="5:6" x14ac:dyDescent="0.3">
      <c r="E1296" s="46"/>
      <c r="F1296" s="47"/>
    </row>
    <row r="1297" spans="5:6" x14ac:dyDescent="0.3">
      <c r="E1297" s="46"/>
      <c r="F1297" s="47"/>
    </row>
    <row r="1298" spans="5:6" x14ac:dyDescent="0.3">
      <c r="E1298" s="46"/>
      <c r="F1298" s="47"/>
    </row>
    <row r="1299" spans="5:6" x14ac:dyDescent="0.3">
      <c r="E1299" s="46"/>
      <c r="F1299" s="47"/>
    </row>
    <row r="1300" spans="5:6" x14ac:dyDescent="0.3">
      <c r="E1300" s="46"/>
      <c r="F1300" s="47"/>
    </row>
    <row r="1301" spans="5:6" x14ac:dyDescent="0.3">
      <c r="E1301" s="46"/>
      <c r="F1301" s="47"/>
    </row>
    <row r="1302" spans="5:6" x14ac:dyDescent="0.3">
      <c r="E1302" s="46"/>
      <c r="F1302" s="47"/>
    </row>
    <row r="1303" spans="5:6" x14ac:dyDescent="0.3">
      <c r="E1303" s="46"/>
      <c r="F1303" s="47"/>
    </row>
    <row r="1304" spans="5:6" x14ac:dyDescent="0.3">
      <c r="E1304" s="46"/>
      <c r="F1304" s="47"/>
    </row>
    <row r="1305" spans="5:6" x14ac:dyDescent="0.3">
      <c r="E1305" s="46"/>
      <c r="F1305" s="47"/>
    </row>
    <row r="1306" spans="5:6" x14ac:dyDescent="0.3">
      <c r="E1306" s="46"/>
      <c r="F1306" s="47"/>
    </row>
    <row r="1307" spans="5:6" x14ac:dyDescent="0.3">
      <c r="E1307" s="46"/>
      <c r="F1307" s="47"/>
    </row>
    <row r="1308" spans="5:6" x14ac:dyDescent="0.3">
      <c r="E1308" s="46"/>
      <c r="F1308" s="47"/>
    </row>
    <row r="1309" spans="5:6" x14ac:dyDescent="0.3">
      <c r="E1309" s="46"/>
      <c r="F1309" s="47"/>
    </row>
    <row r="1310" spans="5:6" x14ac:dyDescent="0.3">
      <c r="E1310" s="46"/>
      <c r="F1310" s="47"/>
    </row>
    <row r="1311" spans="5:6" x14ac:dyDescent="0.3">
      <c r="E1311" s="46"/>
      <c r="F1311" s="47"/>
    </row>
    <row r="1312" spans="5:6" x14ac:dyDescent="0.3">
      <c r="E1312" s="46"/>
      <c r="F1312" s="47"/>
    </row>
    <row r="1313" spans="5:6" x14ac:dyDescent="0.3">
      <c r="E1313" s="46"/>
      <c r="F1313" s="47"/>
    </row>
    <row r="1314" spans="5:6" x14ac:dyDescent="0.3">
      <c r="E1314" s="46"/>
      <c r="F1314" s="47"/>
    </row>
    <row r="1315" spans="5:6" x14ac:dyDescent="0.3">
      <c r="E1315" s="46"/>
      <c r="F1315" s="47"/>
    </row>
    <row r="1316" spans="5:6" x14ac:dyDescent="0.3">
      <c r="E1316" s="46"/>
      <c r="F1316" s="47"/>
    </row>
    <row r="1317" spans="5:6" x14ac:dyDescent="0.3">
      <c r="E1317" s="46"/>
      <c r="F1317" s="47"/>
    </row>
    <row r="1318" spans="5:6" x14ac:dyDescent="0.3">
      <c r="E1318" s="46"/>
      <c r="F1318" s="47"/>
    </row>
    <row r="1319" spans="5:6" x14ac:dyDescent="0.3">
      <c r="E1319" s="46"/>
      <c r="F1319" s="47"/>
    </row>
    <row r="1320" spans="5:6" x14ac:dyDescent="0.3">
      <c r="E1320" s="46"/>
      <c r="F1320" s="47"/>
    </row>
    <row r="1321" spans="5:6" x14ac:dyDescent="0.3">
      <c r="E1321" s="46"/>
      <c r="F1321" s="47"/>
    </row>
    <row r="1322" spans="5:6" x14ac:dyDescent="0.3">
      <c r="E1322" s="46"/>
      <c r="F1322" s="47"/>
    </row>
    <row r="1323" spans="5:6" x14ac:dyDescent="0.3">
      <c r="E1323" s="46"/>
      <c r="F1323" s="47"/>
    </row>
    <row r="1324" spans="5:6" x14ac:dyDescent="0.3">
      <c r="E1324" s="46"/>
      <c r="F1324" s="47"/>
    </row>
    <row r="1325" spans="5:6" x14ac:dyDescent="0.3">
      <c r="E1325" s="46"/>
      <c r="F1325" s="47"/>
    </row>
    <row r="1326" spans="5:6" x14ac:dyDescent="0.3">
      <c r="E1326" s="46"/>
      <c r="F1326" s="47"/>
    </row>
    <row r="1327" spans="5:6" x14ac:dyDescent="0.3">
      <c r="E1327" s="46"/>
      <c r="F1327" s="47"/>
    </row>
    <row r="1328" spans="5:6" x14ac:dyDescent="0.3">
      <c r="E1328" s="46"/>
      <c r="F1328" s="47"/>
    </row>
    <row r="1329" spans="5:6" x14ac:dyDescent="0.3">
      <c r="E1329" s="46"/>
      <c r="F1329" s="47"/>
    </row>
    <row r="1330" spans="5:6" x14ac:dyDescent="0.3">
      <c r="E1330" s="46"/>
      <c r="F1330" s="47"/>
    </row>
    <row r="1331" spans="5:6" x14ac:dyDescent="0.3">
      <c r="E1331" s="46"/>
      <c r="F1331" s="47"/>
    </row>
    <row r="1332" spans="5:6" x14ac:dyDescent="0.3">
      <c r="E1332" s="46"/>
      <c r="F1332" s="47"/>
    </row>
    <row r="1333" spans="5:6" x14ac:dyDescent="0.3">
      <c r="E1333" s="46"/>
      <c r="F1333" s="47"/>
    </row>
    <row r="1334" spans="5:6" x14ac:dyDescent="0.3">
      <c r="E1334" s="46"/>
      <c r="F1334" s="47"/>
    </row>
    <row r="1335" spans="5:6" x14ac:dyDescent="0.3">
      <c r="E1335" s="46"/>
      <c r="F1335" s="47"/>
    </row>
    <row r="1336" spans="5:6" x14ac:dyDescent="0.3">
      <c r="E1336" s="46"/>
      <c r="F1336" s="47"/>
    </row>
    <row r="1337" spans="5:6" x14ac:dyDescent="0.3">
      <c r="E1337" s="46"/>
      <c r="F1337" s="47"/>
    </row>
    <row r="1338" spans="5:6" x14ac:dyDescent="0.3">
      <c r="E1338" s="46"/>
      <c r="F1338" s="47"/>
    </row>
    <row r="1339" spans="5:6" x14ac:dyDescent="0.3">
      <c r="E1339" s="46"/>
      <c r="F1339" s="47"/>
    </row>
    <row r="1340" spans="5:6" x14ac:dyDescent="0.3">
      <c r="E1340" s="46"/>
      <c r="F1340" s="47"/>
    </row>
    <row r="1341" spans="5:6" x14ac:dyDescent="0.3">
      <c r="E1341" s="46"/>
      <c r="F1341" s="47"/>
    </row>
    <row r="1342" spans="5:6" x14ac:dyDescent="0.3">
      <c r="E1342" s="46"/>
      <c r="F1342" s="47"/>
    </row>
    <row r="1343" spans="5:6" x14ac:dyDescent="0.3">
      <c r="E1343" s="46"/>
      <c r="F1343" s="47"/>
    </row>
    <row r="1344" spans="5:6" x14ac:dyDescent="0.3">
      <c r="E1344" s="46"/>
      <c r="F1344" s="47"/>
    </row>
    <row r="1345" spans="5:6" x14ac:dyDescent="0.3">
      <c r="E1345" s="46"/>
      <c r="F1345" s="47"/>
    </row>
    <row r="1346" spans="5:6" x14ac:dyDescent="0.3">
      <c r="E1346" s="46"/>
      <c r="F1346" s="47"/>
    </row>
    <row r="1347" spans="5:6" x14ac:dyDescent="0.3">
      <c r="E1347" s="46"/>
      <c r="F1347" s="47"/>
    </row>
    <row r="1348" spans="5:6" x14ac:dyDescent="0.3">
      <c r="E1348" s="46"/>
      <c r="F1348" s="47"/>
    </row>
    <row r="1349" spans="5:6" x14ac:dyDescent="0.3">
      <c r="E1349" s="46"/>
      <c r="F1349" s="47"/>
    </row>
    <row r="1350" spans="5:6" x14ac:dyDescent="0.3">
      <c r="E1350" s="46"/>
      <c r="F1350" s="47"/>
    </row>
    <row r="1351" spans="5:6" x14ac:dyDescent="0.3">
      <c r="E1351" s="46"/>
      <c r="F1351" s="47"/>
    </row>
    <row r="1352" spans="5:6" x14ac:dyDescent="0.3">
      <c r="E1352" s="46"/>
      <c r="F1352" s="47"/>
    </row>
    <row r="1353" spans="5:6" x14ac:dyDescent="0.3">
      <c r="E1353" s="46"/>
      <c r="F1353" s="47"/>
    </row>
    <row r="1354" spans="5:6" x14ac:dyDescent="0.3">
      <c r="E1354" s="46"/>
      <c r="F1354" s="47"/>
    </row>
    <row r="1355" spans="5:6" x14ac:dyDescent="0.3">
      <c r="E1355" s="46"/>
      <c r="F1355" s="47"/>
    </row>
    <row r="1356" spans="5:6" x14ac:dyDescent="0.3">
      <c r="E1356" s="46"/>
      <c r="F1356" s="47"/>
    </row>
    <row r="1357" spans="5:6" x14ac:dyDescent="0.3">
      <c r="E1357" s="46"/>
      <c r="F1357" s="47"/>
    </row>
    <row r="1358" spans="5:6" x14ac:dyDescent="0.3">
      <c r="E1358" s="46"/>
      <c r="F1358" s="47"/>
    </row>
    <row r="1359" spans="5:6" x14ac:dyDescent="0.3">
      <c r="E1359" s="46"/>
      <c r="F1359" s="47"/>
    </row>
    <row r="1360" spans="5:6" x14ac:dyDescent="0.3">
      <c r="E1360" s="46"/>
      <c r="F1360" s="47"/>
    </row>
    <row r="1361" spans="5:6" x14ac:dyDescent="0.3">
      <c r="E1361" s="46"/>
      <c r="F1361" s="47"/>
    </row>
    <row r="1362" spans="5:6" x14ac:dyDescent="0.3">
      <c r="E1362" s="46"/>
      <c r="F1362" s="47"/>
    </row>
    <row r="1363" spans="5:6" x14ac:dyDescent="0.3">
      <c r="E1363" s="46"/>
      <c r="F1363" s="47"/>
    </row>
    <row r="1364" spans="5:6" x14ac:dyDescent="0.3">
      <c r="E1364" s="46"/>
      <c r="F1364" s="47"/>
    </row>
    <row r="1365" spans="5:6" x14ac:dyDescent="0.3">
      <c r="E1365" s="46"/>
      <c r="F1365" s="47"/>
    </row>
    <row r="1366" spans="5:6" x14ac:dyDescent="0.3">
      <c r="E1366" s="46"/>
      <c r="F1366" s="47"/>
    </row>
    <row r="1367" spans="5:6" x14ac:dyDescent="0.3">
      <c r="E1367" s="46"/>
      <c r="F1367" s="47"/>
    </row>
    <row r="1368" spans="5:6" x14ac:dyDescent="0.3">
      <c r="E1368" s="46"/>
      <c r="F1368" s="47"/>
    </row>
    <row r="1369" spans="5:6" x14ac:dyDescent="0.3">
      <c r="E1369" s="46"/>
      <c r="F1369" s="47"/>
    </row>
    <row r="1370" spans="5:6" x14ac:dyDescent="0.3">
      <c r="E1370" s="46"/>
      <c r="F1370" s="47"/>
    </row>
    <row r="1371" spans="5:6" x14ac:dyDescent="0.3">
      <c r="E1371" s="46"/>
      <c r="F1371" s="47"/>
    </row>
    <row r="1372" spans="5:6" x14ac:dyDescent="0.3">
      <c r="E1372" s="46"/>
      <c r="F1372" s="47"/>
    </row>
    <row r="1373" spans="5:6" x14ac:dyDescent="0.3">
      <c r="E1373" s="46"/>
      <c r="F1373" s="47"/>
    </row>
    <row r="1374" spans="5:6" x14ac:dyDescent="0.3">
      <c r="E1374" s="46"/>
      <c r="F1374" s="47"/>
    </row>
    <row r="1375" spans="5:6" x14ac:dyDescent="0.3">
      <c r="E1375" s="46"/>
      <c r="F1375" s="47"/>
    </row>
    <row r="1376" spans="5:6" x14ac:dyDescent="0.3">
      <c r="E1376" s="46"/>
      <c r="F1376" s="47"/>
    </row>
    <row r="1377" spans="5:6" x14ac:dyDescent="0.3">
      <c r="E1377" s="46"/>
      <c r="F1377" s="47"/>
    </row>
    <row r="1378" spans="5:6" x14ac:dyDescent="0.3">
      <c r="E1378" s="46"/>
      <c r="F1378" s="47"/>
    </row>
    <row r="1379" spans="5:6" x14ac:dyDescent="0.3">
      <c r="E1379" s="46"/>
      <c r="F1379" s="47"/>
    </row>
    <row r="1380" spans="5:6" x14ac:dyDescent="0.3">
      <c r="E1380" s="46"/>
      <c r="F1380" s="47"/>
    </row>
    <row r="1381" spans="5:6" x14ac:dyDescent="0.3">
      <c r="E1381" s="46"/>
      <c r="F1381" s="47"/>
    </row>
    <row r="1382" spans="5:6" x14ac:dyDescent="0.3">
      <c r="E1382" s="46"/>
      <c r="F1382" s="47"/>
    </row>
    <row r="1383" spans="5:6" x14ac:dyDescent="0.3">
      <c r="E1383" s="46"/>
      <c r="F1383" s="47"/>
    </row>
    <row r="1384" spans="5:6" x14ac:dyDescent="0.3">
      <c r="E1384" s="46"/>
      <c r="F1384" s="47"/>
    </row>
    <row r="1385" spans="5:6" x14ac:dyDescent="0.3">
      <c r="E1385" s="46"/>
      <c r="F1385" s="47"/>
    </row>
    <row r="1386" spans="5:6" x14ac:dyDescent="0.3">
      <c r="E1386" s="46"/>
      <c r="F1386" s="47"/>
    </row>
    <row r="1387" spans="5:6" x14ac:dyDescent="0.3">
      <c r="E1387" s="46"/>
      <c r="F1387" s="47"/>
    </row>
    <row r="1388" spans="5:6" x14ac:dyDescent="0.3">
      <c r="E1388" s="46"/>
      <c r="F1388" s="47"/>
    </row>
    <row r="1389" spans="5:6" x14ac:dyDescent="0.3">
      <c r="E1389" s="46"/>
      <c r="F1389" s="47"/>
    </row>
    <row r="1390" spans="5:6" x14ac:dyDescent="0.3">
      <c r="E1390" s="46"/>
      <c r="F1390" s="47"/>
    </row>
    <row r="1391" spans="5:6" x14ac:dyDescent="0.3">
      <c r="E1391" s="46"/>
      <c r="F1391" s="47"/>
    </row>
    <row r="1392" spans="5:6" x14ac:dyDescent="0.3">
      <c r="E1392" s="46"/>
      <c r="F1392" s="47"/>
    </row>
    <row r="1393" spans="5:6" x14ac:dyDescent="0.3">
      <c r="E1393" s="46"/>
      <c r="F1393" s="47"/>
    </row>
    <row r="1394" spans="5:6" x14ac:dyDescent="0.3">
      <c r="E1394" s="46"/>
      <c r="F1394" s="47"/>
    </row>
    <row r="1395" spans="5:6" x14ac:dyDescent="0.3">
      <c r="E1395" s="46"/>
      <c r="F1395" s="47"/>
    </row>
    <row r="1396" spans="5:6" x14ac:dyDescent="0.3">
      <c r="E1396" s="46"/>
      <c r="F1396" s="47"/>
    </row>
    <row r="1397" spans="5:6" x14ac:dyDescent="0.3">
      <c r="E1397" s="46"/>
      <c r="F1397" s="47"/>
    </row>
    <row r="1398" spans="5:6" x14ac:dyDescent="0.3">
      <c r="E1398" s="46"/>
      <c r="F1398" s="47"/>
    </row>
    <row r="1399" spans="5:6" x14ac:dyDescent="0.3">
      <c r="E1399" s="46"/>
      <c r="F1399" s="47"/>
    </row>
    <row r="1400" spans="5:6" x14ac:dyDescent="0.3">
      <c r="E1400" s="46"/>
      <c r="F1400" s="47"/>
    </row>
    <row r="1401" spans="5:6" x14ac:dyDescent="0.3">
      <c r="E1401" s="46"/>
      <c r="F1401" s="47"/>
    </row>
    <row r="1402" spans="5:6" x14ac:dyDescent="0.3">
      <c r="E1402" s="46"/>
      <c r="F1402" s="47"/>
    </row>
    <row r="1403" spans="5:6" x14ac:dyDescent="0.3">
      <c r="E1403" s="46"/>
      <c r="F1403" s="47"/>
    </row>
    <row r="1404" spans="5:6" x14ac:dyDescent="0.3">
      <c r="E1404" s="46"/>
      <c r="F1404" s="47"/>
    </row>
    <row r="1405" spans="5:6" x14ac:dyDescent="0.3">
      <c r="E1405" s="46"/>
      <c r="F1405" s="47"/>
    </row>
    <row r="1406" spans="5:6" x14ac:dyDescent="0.3">
      <c r="E1406" s="46"/>
      <c r="F1406" s="47"/>
    </row>
    <row r="1407" spans="5:6" x14ac:dyDescent="0.3">
      <c r="E1407" s="46"/>
      <c r="F1407" s="47"/>
    </row>
    <row r="1408" spans="5:6" x14ac:dyDescent="0.3">
      <c r="E1408" s="46"/>
      <c r="F1408" s="47"/>
    </row>
    <row r="1409" spans="5:6" x14ac:dyDescent="0.3">
      <c r="E1409" s="46"/>
      <c r="F1409" s="47"/>
    </row>
    <row r="1410" spans="5:6" x14ac:dyDescent="0.3">
      <c r="E1410" s="46"/>
      <c r="F1410" s="47"/>
    </row>
    <row r="1411" spans="5:6" x14ac:dyDescent="0.3">
      <c r="E1411" s="46"/>
      <c r="F1411" s="47"/>
    </row>
    <row r="1412" spans="5:6" x14ac:dyDescent="0.3">
      <c r="E1412" s="46"/>
      <c r="F1412" s="47"/>
    </row>
    <row r="1413" spans="5:6" x14ac:dyDescent="0.3">
      <c r="E1413" s="46"/>
      <c r="F1413" s="47"/>
    </row>
    <row r="1414" spans="5:6" x14ac:dyDescent="0.3">
      <c r="E1414" s="46"/>
      <c r="F1414" s="47"/>
    </row>
    <row r="1415" spans="5:6" x14ac:dyDescent="0.3">
      <c r="E1415" s="46"/>
      <c r="F1415" s="47"/>
    </row>
    <row r="1416" spans="5:6" x14ac:dyDescent="0.3">
      <c r="E1416" s="46"/>
      <c r="F1416" s="47"/>
    </row>
    <row r="1417" spans="5:6" x14ac:dyDescent="0.3">
      <c r="E1417" s="46"/>
      <c r="F1417" s="47"/>
    </row>
    <row r="1418" spans="5:6" x14ac:dyDescent="0.3">
      <c r="E1418" s="46"/>
      <c r="F1418" s="47"/>
    </row>
    <row r="1419" spans="5:6" x14ac:dyDescent="0.3">
      <c r="E1419" s="46"/>
      <c r="F1419" s="47"/>
    </row>
    <row r="1420" spans="5:6" x14ac:dyDescent="0.3">
      <c r="E1420" s="46"/>
      <c r="F1420" s="47"/>
    </row>
    <row r="1421" spans="5:6" x14ac:dyDescent="0.3">
      <c r="E1421" s="46"/>
      <c r="F1421" s="47"/>
    </row>
    <row r="1422" spans="5:6" x14ac:dyDescent="0.3">
      <c r="E1422" s="46"/>
      <c r="F1422" s="47"/>
    </row>
    <row r="1423" spans="5:6" x14ac:dyDescent="0.3">
      <c r="E1423" s="46"/>
      <c r="F1423" s="47"/>
    </row>
    <row r="1424" spans="5:6" x14ac:dyDescent="0.3">
      <c r="E1424" s="46"/>
      <c r="F1424" s="47"/>
    </row>
    <row r="1425" spans="5:6" x14ac:dyDescent="0.3">
      <c r="E1425" s="46"/>
      <c r="F1425" s="47"/>
    </row>
    <row r="1426" spans="5:6" x14ac:dyDescent="0.3">
      <c r="E1426" s="46"/>
      <c r="F1426" s="47"/>
    </row>
    <row r="1427" spans="5:6" x14ac:dyDescent="0.3">
      <c r="E1427" s="46"/>
      <c r="F1427" s="47"/>
    </row>
    <row r="1428" spans="5:6" x14ac:dyDescent="0.3">
      <c r="E1428" s="46"/>
      <c r="F1428" s="47"/>
    </row>
    <row r="1429" spans="5:6" x14ac:dyDescent="0.3">
      <c r="E1429" s="46"/>
      <c r="F1429" s="47"/>
    </row>
    <row r="1430" spans="5:6" x14ac:dyDescent="0.3">
      <c r="E1430" s="46"/>
      <c r="F1430" s="47"/>
    </row>
    <row r="1431" spans="5:6" x14ac:dyDescent="0.3">
      <c r="E1431" s="46"/>
      <c r="F1431" s="47"/>
    </row>
    <row r="1432" spans="5:6" x14ac:dyDescent="0.3">
      <c r="E1432" s="46"/>
      <c r="F1432" s="47"/>
    </row>
    <row r="1433" spans="5:6" x14ac:dyDescent="0.3">
      <c r="E1433" s="46"/>
      <c r="F1433" s="47"/>
    </row>
    <row r="1434" spans="5:6" x14ac:dyDescent="0.3">
      <c r="E1434" s="46"/>
      <c r="F1434" s="47"/>
    </row>
    <row r="1435" spans="5:6" x14ac:dyDescent="0.3">
      <c r="E1435" s="46"/>
      <c r="F1435" s="47"/>
    </row>
    <row r="1436" spans="5:6" x14ac:dyDescent="0.3">
      <c r="E1436" s="46"/>
      <c r="F1436" s="47"/>
    </row>
    <row r="1437" spans="5:6" x14ac:dyDescent="0.3">
      <c r="E1437" s="46"/>
      <c r="F1437" s="47"/>
    </row>
    <row r="1438" spans="5:6" x14ac:dyDescent="0.3">
      <c r="E1438" s="46"/>
      <c r="F1438" s="47"/>
    </row>
    <row r="1439" spans="5:6" x14ac:dyDescent="0.3">
      <c r="E1439" s="46"/>
      <c r="F1439" s="47"/>
    </row>
    <row r="1440" spans="5:6" x14ac:dyDescent="0.3">
      <c r="E1440" s="46"/>
      <c r="F1440" s="47"/>
    </row>
    <row r="1441" spans="5:6" x14ac:dyDescent="0.3">
      <c r="E1441" s="46"/>
      <c r="F1441" s="47"/>
    </row>
    <row r="1442" spans="5:6" x14ac:dyDescent="0.3">
      <c r="E1442" s="46"/>
      <c r="F1442" s="47"/>
    </row>
    <row r="1443" spans="5:6" x14ac:dyDescent="0.3">
      <c r="E1443" s="46"/>
      <c r="F1443" s="47"/>
    </row>
    <row r="1444" spans="5:6" x14ac:dyDescent="0.3">
      <c r="E1444" s="46"/>
      <c r="F1444" s="47"/>
    </row>
    <row r="1445" spans="5:6" x14ac:dyDescent="0.3">
      <c r="E1445" s="46"/>
      <c r="F1445" s="47"/>
    </row>
    <row r="1446" spans="5:6" x14ac:dyDescent="0.3">
      <c r="E1446" s="46"/>
      <c r="F1446" s="47"/>
    </row>
    <row r="1447" spans="5:6" x14ac:dyDescent="0.3">
      <c r="E1447" s="46"/>
      <c r="F1447" s="47"/>
    </row>
    <row r="1448" spans="5:6" x14ac:dyDescent="0.3">
      <c r="E1448" s="46"/>
      <c r="F1448" s="47"/>
    </row>
    <row r="1449" spans="5:6" x14ac:dyDescent="0.3">
      <c r="E1449" s="46"/>
      <c r="F1449" s="47"/>
    </row>
    <row r="1450" spans="5:6" x14ac:dyDescent="0.3">
      <c r="E1450" s="46"/>
      <c r="F1450" s="47"/>
    </row>
    <row r="1451" spans="5:6" x14ac:dyDescent="0.3">
      <c r="E1451" s="46"/>
      <c r="F1451" s="47"/>
    </row>
    <row r="1452" spans="5:6" x14ac:dyDescent="0.3">
      <c r="E1452" s="46"/>
      <c r="F1452" s="47"/>
    </row>
    <row r="1453" spans="5:6" x14ac:dyDescent="0.3">
      <c r="E1453" s="46"/>
      <c r="F1453" s="47"/>
    </row>
    <row r="1454" spans="5:6" x14ac:dyDescent="0.3">
      <c r="E1454" s="46"/>
      <c r="F1454" s="47"/>
    </row>
    <row r="1455" spans="5:6" x14ac:dyDescent="0.3">
      <c r="E1455" s="46"/>
      <c r="F1455" s="47"/>
    </row>
    <row r="1456" spans="5:6" x14ac:dyDescent="0.3">
      <c r="E1456" s="46"/>
      <c r="F1456" s="47"/>
    </row>
    <row r="1457" spans="5:6" x14ac:dyDescent="0.3">
      <c r="E1457" s="46"/>
      <c r="F1457" s="47"/>
    </row>
    <row r="1458" spans="5:6" x14ac:dyDescent="0.3">
      <c r="E1458" s="46"/>
      <c r="F1458" s="47"/>
    </row>
    <row r="1459" spans="5:6" x14ac:dyDescent="0.3">
      <c r="E1459" s="46"/>
      <c r="F1459" s="47"/>
    </row>
    <row r="1460" spans="5:6" x14ac:dyDescent="0.3">
      <c r="E1460" s="46"/>
      <c r="F1460" s="47"/>
    </row>
    <row r="1461" spans="5:6" x14ac:dyDescent="0.3">
      <c r="E1461" s="46"/>
      <c r="F1461" s="47"/>
    </row>
    <row r="1462" spans="5:6" x14ac:dyDescent="0.3">
      <c r="E1462" s="46"/>
      <c r="F1462" s="47"/>
    </row>
    <row r="1463" spans="5:6" x14ac:dyDescent="0.3">
      <c r="E1463" s="46"/>
      <c r="F1463" s="47"/>
    </row>
    <row r="1464" spans="5:6" x14ac:dyDescent="0.3">
      <c r="E1464" s="46"/>
      <c r="F1464" s="47"/>
    </row>
    <row r="1465" spans="5:6" x14ac:dyDescent="0.3">
      <c r="E1465" s="46"/>
      <c r="F1465" s="47"/>
    </row>
    <row r="1466" spans="5:6" x14ac:dyDescent="0.3">
      <c r="E1466" s="46"/>
      <c r="F1466" s="47"/>
    </row>
    <row r="1467" spans="5:6" x14ac:dyDescent="0.3">
      <c r="E1467" s="46"/>
      <c r="F1467" s="47"/>
    </row>
    <row r="1468" spans="5:6" x14ac:dyDescent="0.3">
      <c r="E1468" s="46"/>
      <c r="F1468" s="47"/>
    </row>
    <row r="1469" spans="5:6" x14ac:dyDescent="0.3">
      <c r="E1469" s="46"/>
      <c r="F1469" s="47"/>
    </row>
    <row r="1470" spans="5:6" x14ac:dyDescent="0.3">
      <c r="E1470" s="46"/>
      <c r="F1470" s="47"/>
    </row>
    <row r="1471" spans="5:6" x14ac:dyDescent="0.3">
      <c r="E1471" s="46"/>
      <c r="F1471" s="47"/>
    </row>
    <row r="1472" spans="5:6" x14ac:dyDescent="0.3">
      <c r="E1472" s="46"/>
      <c r="F1472" s="47"/>
    </row>
    <row r="1473" spans="5:6" x14ac:dyDescent="0.3">
      <c r="E1473" s="46"/>
      <c r="F1473" s="47"/>
    </row>
    <row r="1474" spans="5:6" x14ac:dyDescent="0.3">
      <c r="E1474" s="46"/>
      <c r="F1474" s="47"/>
    </row>
    <row r="1475" spans="5:6" x14ac:dyDescent="0.3">
      <c r="E1475" s="46"/>
      <c r="F1475" s="47"/>
    </row>
    <row r="1476" spans="5:6" x14ac:dyDescent="0.3">
      <c r="E1476" s="46"/>
      <c r="F1476" s="47"/>
    </row>
    <row r="1477" spans="5:6" x14ac:dyDescent="0.3">
      <c r="E1477" s="46"/>
      <c r="F1477" s="47"/>
    </row>
    <row r="1478" spans="5:6" x14ac:dyDescent="0.3">
      <c r="E1478" s="46"/>
      <c r="F1478" s="47"/>
    </row>
    <row r="1479" spans="5:6" x14ac:dyDescent="0.3">
      <c r="E1479" s="46"/>
      <c r="F1479" s="47"/>
    </row>
    <row r="1480" spans="5:6" x14ac:dyDescent="0.3">
      <c r="E1480" s="46"/>
      <c r="F1480" s="47"/>
    </row>
    <row r="1481" spans="5:6" x14ac:dyDescent="0.3">
      <c r="E1481" s="46"/>
      <c r="F1481" s="47"/>
    </row>
    <row r="1482" spans="5:6" x14ac:dyDescent="0.3">
      <c r="E1482" s="46"/>
      <c r="F1482" s="47"/>
    </row>
    <row r="1483" spans="5:6" x14ac:dyDescent="0.3">
      <c r="E1483" s="46"/>
      <c r="F1483" s="47"/>
    </row>
    <row r="1484" spans="5:6" x14ac:dyDescent="0.3">
      <c r="E1484" s="46"/>
      <c r="F1484" s="47"/>
    </row>
    <row r="1485" spans="5:6" x14ac:dyDescent="0.3">
      <c r="E1485" s="46"/>
      <c r="F1485" s="47"/>
    </row>
    <row r="1486" spans="5:6" x14ac:dyDescent="0.3">
      <c r="E1486" s="46"/>
      <c r="F1486" s="47"/>
    </row>
    <row r="1487" spans="5:6" x14ac:dyDescent="0.3">
      <c r="E1487" s="46"/>
      <c r="F1487" s="47"/>
    </row>
    <row r="1488" spans="5:6" x14ac:dyDescent="0.3">
      <c r="E1488" s="46"/>
      <c r="F1488" s="47"/>
    </row>
    <row r="1489" spans="5:6" x14ac:dyDescent="0.3">
      <c r="E1489" s="46"/>
      <c r="F1489" s="47"/>
    </row>
    <row r="1490" spans="5:6" x14ac:dyDescent="0.3">
      <c r="E1490" s="46"/>
      <c r="F1490" s="47"/>
    </row>
    <row r="1491" spans="5:6" x14ac:dyDescent="0.3">
      <c r="E1491" s="46"/>
      <c r="F1491" s="47"/>
    </row>
    <row r="1492" spans="5:6" x14ac:dyDescent="0.3">
      <c r="E1492" s="46"/>
      <c r="F1492" s="47"/>
    </row>
    <row r="1493" spans="5:6" x14ac:dyDescent="0.3">
      <c r="E1493" s="46"/>
      <c r="F1493" s="47"/>
    </row>
    <row r="1494" spans="5:6" x14ac:dyDescent="0.3">
      <c r="E1494" s="46"/>
      <c r="F1494" s="47"/>
    </row>
    <row r="1495" spans="5:6" x14ac:dyDescent="0.3">
      <c r="E1495" s="46"/>
      <c r="F1495" s="47"/>
    </row>
    <row r="1496" spans="5:6" x14ac:dyDescent="0.3">
      <c r="E1496" s="46"/>
      <c r="F1496" s="47"/>
    </row>
    <row r="1497" spans="5:6" x14ac:dyDescent="0.3">
      <c r="E1497" s="46"/>
      <c r="F1497" s="47"/>
    </row>
    <row r="1498" spans="5:6" x14ac:dyDescent="0.3">
      <c r="E1498" s="46"/>
      <c r="F1498" s="47"/>
    </row>
    <row r="1499" spans="5:6" x14ac:dyDescent="0.3">
      <c r="E1499" s="46"/>
      <c r="F1499" s="47"/>
    </row>
    <row r="1500" spans="5:6" x14ac:dyDescent="0.3">
      <c r="E1500" s="46"/>
      <c r="F1500" s="47"/>
    </row>
    <row r="1501" spans="5:6" x14ac:dyDescent="0.3">
      <c r="E1501" s="46"/>
      <c r="F1501" s="47"/>
    </row>
    <row r="1502" spans="5:6" x14ac:dyDescent="0.3">
      <c r="E1502" s="46"/>
      <c r="F1502" s="47"/>
    </row>
    <row r="1503" spans="5:6" x14ac:dyDescent="0.3">
      <c r="E1503" s="46"/>
      <c r="F1503" s="47"/>
    </row>
    <row r="1504" spans="5:6" x14ac:dyDescent="0.3">
      <c r="E1504" s="46"/>
      <c r="F1504" s="47"/>
    </row>
    <row r="1505" spans="5:6" x14ac:dyDescent="0.3">
      <c r="E1505" s="46"/>
      <c r="F1505" s="47"/>
    </row>
    <row r="1506" spans="5:6" x14ac:dyDescent="0.3">
      <c r="E1506" s="46"/>
      <c r="F1506" s="47"/>
    </row>
    <row r="1507" spans="5:6" x14ac:dyDescent="0.3">
      <c r="E1507" s="46"/>
      <c r="F1507" s="47"/>
    </row>
    <row r="1508" spans="5:6" x14ac:dyDescent="0.3">
      <c r="E1508" s="46"/>
      <c r="F1508" s="47"/>
    </row>
    <row r="1509" spans="5:6" x14ac:dyDescent="0.3">
      <c r="E1509" s="46"/>
      <c r="F1509" s="47"/>
    </row>
    <row r="1510" spans="5:6" x14ac:dyDescent="0.3">
      <c r="E1510" s="46"/>
      <c r="F1510" s="47"/>
    </row>
    <row r="1511" spans="5:6" x14ac:dyDescent="0.3">
      <c r="E1511" s="46"/>
      <c r="F1511" s="47"/>
    </row>
    <row r="1512" spans="5:6" x14ac:dyDescent="0.3">
      <c r="E1512" s="46"/>
      <c r="F1512" s="47"/>
    </row>
    <row r="1513" spans="5:6" x14ac:dyDescent="0.3">
      <c r="E1513" s="46"/>
      <c r="F1513" s="47"/>
    </row>
    <row r="1514" spans="5:6" x14ac:dyDescent="0.3">
      <c r="E1514" s="46"/>
    </row>
    <row r="1515" spans="5:6" x14ac:dyDescent="0.3">
      <c r="E1515" s="46"/>
    </row>
    <row r="1516" spans="5:6" x14ac:dyDescent="0.3">
      <c r="E1516" s="46"/>
    </row>
    <row r="1517" spans="5:6" x14ac:dyDescent="0.3">
      <c r="E1517" s="46"/>
    </row>
    <row r="1518" spans="5:6" x14ac:dyDescent="0.3">
      <c r="E1518" s="46"/>
    </row>
    <row r="1519" spans="5:6" x14ac:dyDescent="0.3">
      <c r="E1519" s="46"/>
    </row>
    <row r="1520" spans="5:6" x14ac:dyDescent="0.3">
      <c r="E1520" s="46"/>
    </row>
    <row r="1521" spans="5:5" x14ac:dyDescent="0.3">
      <c r="E1521" s="46"/>
    </row>
    <row r="1522" spans="5:5" x14ac:dyDescent="0.3">
      <c r="E1522" s="46"/>
    </row>
    <row r="1523" spans="5:5" x14ac:dyDescent="0.3">
      <c r="E1523" s="46"/>
    </row>
    <row r="1524" spans="5:5" x14ac:dyDescent="0.3">
      <c r="E1524" s="46"/>
    </row>
    <row r="1525" spans="5:5" x14ac:dyDescent="0.3">
      <c r="E1525" s="46"/>
    </row>
    <row r="1526" spans="5:5" x14ac:dyDescent="0.3">
      <c r="E1526" s="46"/>
    </row>
    <row r="1527" spans="5:5" x14ac:dyDescent="0.3">
      <c r="E1527" s="46"/>
    </row>
    <row r="1528" spans="5:5" x14ac:dyDescent="0.3">
      <c r="E1528" s="46"/>
    </row>
    <row r="1529" spans="5:5" x14ac:dyDescent="0.3">
      <c r="E1529" s="46"/>
    </row>
    <row r="1530" spans="5:5" x14ac:dyDescent="0.3">
      <c r="E1530" s="46"/>
    </row>
    <row r="1531" spans="5:5" x14ac:dyDescent="0.3">
      <c r="E1531" s="46"/>
    </row>
    <row r="1532" spans="5:5" x14ac:dyDescent="0.3">
      <c r="E1532" s="46"/>
    </row>
    <row r="1533" spans="5:5" x14ac:dyDescent="0.3">
      <c r="E1533" s="46"/>
    </row>
    <row r="1534" spans="5:5" x14ac:dyDescent="0.3">
      <c r="E1534" s="46"/>
    </row>
    <row r="1535" spans="5:5" x14ac:dyDescent="0.3">
      <c r="E1535" s="46"/>
    </row>
    <row r="1536" spans="5:5" x14ac:dyDescent="0.3">
      <c r="E1536" s="46"/>
    </row>
    <row r="1537" spans="5:5" x14ac:dyDescent="0.3">
      <c r="E1537" s="46"/>
    </row>
    <row r="1538" spans="5:5" x14ac:dyDescent="0.3">
      <c r="E1538" s="46"/>
    </row>
    <row r="1539" spans="5:5" x14ac:dyDescent="0.3">
      <c r="E1539" s="46"/>
    </row>
    <row r="1540" spans="5:5" x14ac:dyDescent="0.3">
      <c r="E1540" s="46"/>
    </row>
    <row r="1541" spans="5:5" x14ac:dyDescent="0.3">
      <c r="E1541" s="46"/>
    </row>
    <row r="1542" spans="5:5" x14ac:dyDescent="0.3">
      <c r="E1542" s="46"/>
    </row>
    <row r="1543" spans="5:5" x14ac:dyDescent="0.3">
      <c r="E1543" s="46"/>
    </row>
    <row r="1544" spans="5:5" x14ac:dyDescent="0.3">
      <c r="E1544" s="46"/>
    </row>
    <row r="1545" spans="5:5" x14ac:dyDescent="0.3">
      <c r="E1545" s="46"/>
    </row>
    <row r="1546" spans="5:5" x14ac:dyDescent="0.3">
      <c r="E1546" s="46"/>
    </row>
    <row r="1547" spans="5:5" x14ac:dyDescent="0.3">
      <c r="E1547" s="46"/>
    </row>
    <row r="1548" spans="5:5" x14ac:dyDescent="0.3">
      <c r="E1548" s="46"/>
    </row>
    <row r="1549" spans="5:5" x14ac:dyDescent="0.3">
      <c r="E1549" s="46"/>
    </row>
    <row r="1550" spans="5:5" x14ac:dyDescent="0.3">
      <c r="E1550" s="46"/>
    </row>
    <row r="1551" spans="5:5" x14ac:dyDescent="0.3">
      <c r="E1551" s="46"/>
    </row>
    <row r="1552" spans="5:5" x14ac:dyDescent="0.3">
      <c r="E1552" s="46"/>
    </row>
    <row r="1553" spans="5:5" x14ac:dyDescent="0.3">
      <c r="E1553" s="46"/>
    </row>
    <row r="1554" spans="5:5" x14ac:dyDescent="0.3">
      <c r="E1554" s="46"/>
    </row>
    <row r="1555" spans="5:5" x14ac:dyDescent="0.3">
      <c r="E1555" s="46"/>
    </row>
    <row r="1556" spans="5:5" x14ac:dyDescent="0.3">
      <c r="E1556" s="46"/>
    </row>
    <row r="1557" spans="5:5" x14ac:dyDescent="0.3">
      <c r="E1557" s="46"/>
    </row>
    <row r="1558" spans="5:5" x14ac:dyDescent="0.3">
      <c r="E1558" s="46"/>
    </row>
    <row r="1559" spans="5:5" x14ac:dyDescent="0.3">
      <c r="E1559" s="46"/>
    </row>
    <row r="1560" spans="5:5" x14ac:dyDescent="0.3">
      <c r="E1560" s="46"/>
    </row>
    <row r="1561" spans="5:5" x14ac:dyDescent="0.3">
      <c r="E1561" s="46"/>
    </row>
    <row r="1562" spans="5:5" x14ac:dyDescent="0.3">
      <c r="E1562" s="46"/>
    </row>
    <row r="1563" spans="5:5" x14ac:dyDescent="0.3">
      <c r="E1563" s="46"/>
    </row>
    <row r="1564" spans="5:5" x14ac:dyDescent="0.3">
      <c r="E1564" s="46"/>
    </row>
    <row r="1565" spans="5:5" x14ac:dyDescent="0.3">
      <c r="E1565" s="46"/>
    </row>
    <row r="1566" spans="5:5" x14ac:dyDescent="0.3">
      <c r="E1566" s="46"/>
    </row>
    <row r="1567" spans="5:5" x14ac:dyDescent="0.3">
      <c r="E1567" s="46"/>
    </row>
    <row r="1568" spans="5:5" x14ac:dyDescent="0.3">
      <c r="E1568" s="46"/>
    </row>
    <row r="1569" spans="5:5" x14ac:dyDescent="0.3">
      <c r="E1569" s="46"/>
    </row>
    <row r="1570" spans="5:5" x14ac:dyDescent="0.3">
      <c r="E1570" s="46"/>
    </row>
    <row r="1571" spans="5:5" x14ac:dyDescent="0.3">
      <c r="E1571" s="46"/>
    </row>
    <row r="1572" spans="5:5" x14ac:dyDescent="0.3">
      <c r="E1572" s="46"/>
    </row>
    <row r="1573" spans="5:5" x14ac:dyDescent="0.3">
      <c r="E1573" s="46"/>
    </row>
    <row r="1574" spans="5:5" x14ac:dyDescent="0.3">
      <c r="E1574" s="46"/>
    </row>
    <row r="1575" spans="5:5" x14ac:dyDescent="0.3">
      <c r="E1575" s="46"/>
    </row>
    <row r="1576" spans="5:5" x14ac:dyDescent="0.3">
      <c r="E1576" s="46"/>
    </row>
    <row r="1577" spans="5:5" x14ac:dyDescent="0.3">
      <c r="E1577" s="46"/>
    </row>
    <row r="1578" spans="5:5" x14ac:dyDescent="0.3">
      <c r="E1578" s="46"/>
    </row>
    <row r="1579" spans="5:5" x14ac:dyDescent="0.3">
      <c r="E1579" s="46"/>
    </row>
    <row r="1580" spans="5:5" x14ac:dyDescent="0.3">
      <c r="E1580" s="46"/>
    </row>
    <row r="1581" spans="5:5" x14ac:dyDescent="0.3">
      <c r="E1581" s="46"/>
    </row>
    <row r="1582" spans="5:5" x14ac:dyDescent="0.3">
      <c r="E1582" s="46"/>
    </row>
    <row r="1583" spans="5:5" x14ac:dyDescent="0.3">
      <c r="E1583" s="46"/>
    </row>
    <row r="1584" spans="5:5" x14ac:dyDescent="0.3">
      <c r="E1584" s="46"/>
    </row>
    <row r="1585" spans="5:5" x14ac:dyDescent="0.3">
      <c r="E1585" s="46"/>
    </row>
    <row r="1586" spans="5:5" x14ac:dyDescent="0.3">
      <c r="E1586" s="46"/>
    </row>
    <row r="1587" spans="5:5" x14ac:dyDescent="0.3">
      <c r="E1587" s="46"/>
    </row>
    <row r="1588" spans="5:5" x14ac:dyDescent="0.3">
      <c r="E1588" s="46"/>
    </row>
    <row r="1589" spans="5:5" x14ac:dyDescent="0.3">
      <c r="E1589" s="46"/>
    </row>
    <row r="1590" spans="5:5" x14ac:dyDescent="0.3">
      <c r="E1590" s="46"/>
    </row>
    <row r="1591" spans="5:5" x14ac:dyDescent="0.3">
      <c r="E1591" s="46"/>
    </row>
    <row r="1592" spans="5:5" x14ac:dyDescent="0.3">
      <c r="E1592" s="46"/>
    </row>
    <row r="1593" spans="5:5" x14ac:dyDescent="0.3">
      <c r="E1593" s="46"/>
    </row>
    <row r="1594" spans="5:5" x14ac:dyDescent="0.3">
      <c r="E1594" s="46"/>
    </row>
    <row r="1595" spans="5:5" x14ac:dyDescent="0.3">
      <c r="E1595" s="46"/>
    </row>
    <row r="1596" spans="5:5" x14ac:dyDescent="0.3">
      <c r="E1596" s="46"/>
    </row>
    <row r="1597" spans="5:5" x14ac:dyDescent="0.3">
      <c r="E1597" s="46"/>
    </row>
    <row r="1598" spans="5:5" x14ac:dyDescent="0.3">
      <c r="E1598" s="46"/>
    </row>
    <row r="1599" spans="5:5" x14ac:dyDescent="0.3">
      <c r="E1599" s="46"/>
    </row>
    <row r="1600" spans="5:5" x14ac:dyDescent="0.3">
      <c r="E1600" s="46"/>
    </row>
    <row r="1601" spans="5:5" x14ac:dyDescent="0.3">
      <c r="E1601" s="46"/>
    </row>
    <row r="1602" spans="5:5" x14ac:dyDescent="0.3">
      <c r="E1602" s="46"/>
    </row>
    <row r="1603" spans="5:5" x14ac:dyDescent="0.3">
      <c r="E1603" s="46"/>
    </row>
    <row r="1604" spans="5:5" x14ac:dyDescent="0.3">
      <c r="E1604" s="46"/>
    </row>
    <row r="1605" spans="5:5" x14ac:dyDescent="0.3">
      <c r="E1605" s="46"/>
    </row>
    <row r="1606" spans="5:5" x14ac:dyDescent="0.3">
      <c r="E1606" s="46"/>
    </row>
    <row r="1607" spans="5:5" x14ac:dyDescent="0.3">
      <c r="E1607" s="46"/>
    </row>
    <row r="1608" spans="5:5" x14ac:dyDescent="0.3">
      <c r="E1608" s="46"/>
    </row>
    <row r="1609" spans="5:5" x14ac:dyDescent="0.3">
      <c r="E1609" s="46"/>
    </row>
    <row r="1610" spans="5:5" x14ac:dyDescent="0.3">
      <c r="E1610" s="46"/>
    </row>
    <row r="1611" spans="5:5" x14ac:dyDescent="0.3">
      <c r="E1611" s="46"/>
    </row>
    <row r="1612" spans="5:5" x14ac:dyDescent="0.3">
      <c r="E1612" s="46"/>
    </row>
    <row r="1613" spans="5:5" x14ac:dyDescent="0.3">
      <c r="E1613" s="46"/>
    </row>
    <row r="1614" spans="5:5" x14ac:dyDescent="0.3">
      <c r="E1614" s="46"/>
    </row>
    <row r="1615" spans="5:5" x14ac:dyDescent="0.3">
      <c r="E1615" s="46"/>
    </row>
    <row r="1616" spans="5:5" x14ac:dyDescent="0.3">
      <c r="E1616" s="46"/>
    </row>
    <row r="1617" spans="5:5" x14ac:dyDescent="0.3">
      <c r="E1617" s="46"/>
    </row>
    <row r="1618" spans="5:5" x14ac:dyDescent="0.3">
      <c r="E1618" s="46"/>
    </row>
    <row r="1619" spans="5:5" x14ac:dyDescent="0.3">
      <c r="E1619" s="46"/>
    </row>
    <row r="1620" spans="5:5" x14ac:dyDescent="0.3">
      <c r="E1620" s="46"/>
    </row>
    <row r="1621" spans="5:5" x14ac:dyDescent="0.3">
      <c r="E1621" s="46"/>
    </row>
    <row r="1622" spans="5:5" x14ac:dyDescent="0.3">
      <c r="E1622" s="46"/>
    </row>
    <row r="1623" spans="5:5" x14ac:dyDescent="0.3">
      <c r="E1623" s="46"/>
    </row>
    <row r="1624" spans="5:5" x14ac:dyDescent="0.3">
      <c r="E1624" s="46"/>
    </row>
    <row r="1625" spans="5:5" x14ac:dyDescent="0.3">
      <c r="E1625" s="46"/>
    </row>
    <row r="1626" spans="5:5" x14ac:dyDescent="0.3">
      <c r="E1626" s="46"/>
    </row>
    <row r="1627" spans="5:5" x14ac:dyDescent="0.3">
      <c r="E1627" s="46"/>
    </row>
    <row r="1628" spans="5:5" x14ac:dyDescent="0.3">
      <c r="E1628" s="46"/>
    </row>
    <row r="1629" spans="5:5" x14ac:dyDescent="0.3">
      <c r="E1629" s="46"/>
    </row>
    <row r="1630" spans="5:5" x14ac:dyDescent="0.3">
      <c r="E1630" s="46"/>
    </row>
    <row r="1631" spans="5:5" x14ac:dyDescent="0.3">
      <c r="E1631" s="46"/>
    </row>
    <row r="1632" spans="5:5" x14ac:dyDescent="0.3">
      <c r="E1632" s="46"/>
    </row>
    <row r="1633" spans="5:5" x14ac:dyDescent="0.3">
      <c r="E1633" s="46"/>
    </row>
    <row r="1634" spans="5:5" x14ac:dyDescent="0.3">
      <c r="E1634" s="46"/>
    </row>
    <row r="1635" spans="5:5" x14ac:dyDescent="0.3">
      <c r="E1635" s="46"/>
    </row>
    <row r="1636" spans="5:5" x14ac:dyDescent="0.3">
      <c r="E1636" s="46"/>
    </row>
    <row r="1637" spans="5:5" x14ac:dyDescent="0.3">
      <c r="E1637" s="46"/>
    </row>
    <row r="1638" spans="5:5" x14ac:dyDescent="0.3">
      <c r="E1638" s="46"/>
    </row>
    <row r="1639" spans="5:5" x14ac:dyDescent="0.3">
      <c r="E1639" s="46"/>
    </row>
    <row r="1640" spans="5:5" x14ac:dyDescent="0.3">
      <c r="E1640" s="46"/>
    </row>
    <row r="1641" spans="5:5" x14ac:dyDescent="0.3">
      <c r="E1641" s="46"/>
    </row>
    <row r="1642" spans="5:5" x14ac:dyDescent="0.3">
      <c r="E1642" s="46"/>
    </row>
    <row r="1643" spans="5:5" x14ac:dyDescent="0.3">
      <c r="E1643" s="46"/>
    </row>
    <row r="1644" spans="5:5" x14ac:dyDescent="0.3">
      <c r="E1644" s="46"/>
    </row>
    <row r="1645" spans="5:5" x14ac:dyDescent="0.3">
      <c r="E1645" s="46"/>
    </row>
    <row r="1646" spans="5:5" x14ac:dyDescent="0.3">
      <c r="E1646" s="46"/>
    </row>
    <row r="1647" spans="5:5" x14ac:dyDescent="0.3">
      <c r="E1647" s="46"/>
    </row>
    <row r="1648" spans="5:5" x14ac:dyDescent="0.3">
      <c r="E1648" s="46"/>
    </row>
    <row r="1649" spans="5:5" x14ac:dyDescent="0.3">
      <c r="E1649" s="46"/>
    </row>
    <row r="1650" spans="5:5" x14ac:dyDescent="0.3">
      <c r="E1650" s="46"/>
    </row>
    <row r="1651" spans="5:5" x14ac:dyDescent="0.3">
      <c r="E1651" s="46"/>
    </row>
    <row r="1652" spans="5:5" x14ac:dyDescent="0.3">
      <c r="E1652" s="46"/>
    </row>
    <row r="1653" spans="5:5" x14ac:dyDescent="0.3">
      <c r="E1653" s="46"/>
    </row>
    <row r="1654" spans="5:5" x14ac:dyDescent="0.3">
      <c r="E1654" s="46"/>
    </row>
    <row r="1655" spans="5:5" x14ac:dyDescent="0.3">
      <c r="E1655" s="46"/>
    </row>
    <row r="1656" spans="5:5" x14ac:dyDescent="0.3">
      <c r="E1656" s="46"/>
    </row>
  </sheetData>
  <mergeCells count="1">
    <mergeCell ref="H1:K1"/>
  </mergeCells>
  <pageMargins left="0.7" right="0.7" top="0.75" bottom="0.75" header="0.3" footer="0.3"/>
  <pageSetup scale="10" orientation="portrait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56"/>
  <sheetViews>
    <sheetView topLeftCell="A2" zoomScaleNormal="100" workbookViewId="0">
      <pane ySplit="1" topLeftCell="A401" activePane="bottomLeft" state="frozen"/>
      <selection activeCell="A2" sqref="A2"/>
      <selection pane="bottomLeft" activeCell="A2" sqref="A2:F413"/>
    </sheetView>
  </sheetViews>
  <sheetFormatPr defaultColWidth="9.109375" defaultRowHeight="15.6" x14ac:dyDescent="0.3"/>
  <cols>
    <col min="1" max="1" width="9" style="45" customWidth="1"/>
    <col min="2" max="2" width="16.5546875" style="46" customWidth="1"/>
    <col min="3" max="3" width="14.5546875" style="45" customWidth="1"/>
    <col min="4" max="4" width="9" style="46" customWidth="1"/>
    <col min="5" max="5" width="9" style="45" customWidth="1"/>
    <col min="6" max="6" width="13.33203125" style="30" customWidth="1"/>
    <col min="7" max="7" width="5.77734375" style="44" customWidth="1"/>
    <col min="8" max="8" width="9.33203125" style="44" bestFit="1" customWidth="1"/>
    <col min="9" max="10" width="10.109375" style="44" bestFit="1" customWidth="1"/>
    <col min="11" max="11" width="8.77734375" style="44" bestFit="1" customWidth="1"/>
    <col min="12" max="12" width="5.77734375" style="44" customWidth="1"/>
    <col min="13" max="16384" width="9.109375" style="44"/>
  </cols>
  <sheetData>
    <row r="1" spans="1:11" ht="16.2" thickBot="1" x14ac:dyDescent="0.35">
      <c r="A1" s="42"/>
      <c r="B1" s="43"/>
      <c r="C1" s="42"/>
      <c r="D1" s="43"/>
      <c r="E1" s="42"/>
      <c r="H1" s="132" t="s">
        <v>333</v>
      </c>
      <c r="I1" s="132"/>
      <c r="J1" s="132"/>
      <c r="K1" s="132"/>
    </row>
    <row r="2" spans="1:11" ht="16.2" thickTop="1" x14ac:dyDescent="0.3">
      <c r="A2" s="42" t="s">
        <v>4</v>
      </c>
      <c r="B2" s="27" t="s">
        <v>5</v>
      </c>
      <c r="C2" s="28" t="s">
        <v>6</v>
      </c>
      <c r="D2" s="29" t="s">
        <v>0</v>
      </c>
      <c r="E2" s="28" t="s">
        <v>7</v>
      </c>
      <c r="F2" s="14" t="s">
        <v>8</v>
      </c>
      <c r="H2" s="88" t="s">
        <v>77</v>
      </c>
      <c r="I2" s="89" t="s">
        <v>78</v>
      </c>
      <c r="J2" s="89" t="s">
        <v>309</v>
      </c>
      <c r="K2" s="90" t="s">
        <v>289</v>
      </c>
    </row>
    <row r="3" spans="1:11" x14ac:dyDescent="0.3">
      <c r="A3" s="45">
        <v>94</v>
      </c>
      <c r="B3" s="15">
        <v>6.3</v>
      </c>
      <c r="C3" s="16">
        <v>17.5</v>
      </c>
      <c r="D3" s="17">
        <v>5.7</v>
      </c>
      <c r="E3" s="17">
        <v>2.2999999999999998</v>
      </c>
      <c r="F3" s="18">
        <v>4.41</v>
      </c>
      <c r="H3" s="91" t="s">
        <v>308</v>
      </c>
      <c r="I3" s="121">
        <v>4.1259733599046919</v>
      </c>
      <c r="J3" s="92" t="s">
        <v>310</v>
      </c>
      <c r="K3" s="101">
        <v>0.2840266400953082</v>
      </c>
    </row>
    <row r="4" spans="1:11" x14ac:dyDescent="0.3">
      <c r="A4" s="45">
        <v>94</v>
      </c>
      <c r="B4" s="19">
        <v>6.3</v>
      </c>
      <c r="C4" s="20">
        <v>17.5</v>
      </c>
      <c r="D4" s="21">
        <v>5.7</v>
      </c>
      <c r="E4" s="21">
        <v>5.7</v>
      </c>
      <c r="F4" s="22">
        <v>4.3250000000000002</v>
      </c>
      <c r="H4" s="93" t="s">
        <v>308</v>
      </c>
      <c r="I4" s="100">
        <v>4.249609844884727</v>
      </c>
      <c r="J4" s="94" t="s">
        <v>310</v>
      </c>
      <c r="K4" s="102">
        <v>7.5390155115273139E-2</v>
      </c>
    </row>
    <row r="5" spans="1:11" x14ac:dyDescent="0.3">
      <c r="A5" s="45">
        <v>94</v>
      </c>
      <c r="B5" s="19">
        <v>6.3</v>
      </c>
      <c r="C5" s="20">
        <v>17.5</v>
      </c>
      <c r="D5" s="21">
        <v>5.7</v>
      </c>
      <c r="E5" s="21">
        <v>8.6</v>
      </c>
      <c r="F5" s="22">
        <v>4.34</v>
      </c>
      <c r="H5" s="93" t="s">
        <v>308</v>
      </c>
      <c r="I5" s="100">
        <v>4.4179587376114569</v>
      </c>
      <c r="J5" s="94" t="s">
        <v>310</v>
      </c>
      <c r="K5" s="102">
        <v>-7.7958737611456996E-2</v>
      </c>
    </row>
    <row r="6" spans="1:11" x14ac:dyDescent="0.3">
      <c r="A6" s="45">
        <v>94</v>
      </c>
      <c r="B6" s="19">
        <v>6.3</v>
      </c>
      <c r="C6" s="20">
        <v>17.5</v>
      </c>
      <c r="D6" s="21">
        <v>5.7</v>
      </c>
      <c r="E6" s="21">
        <v>11.5</v>
      </c>
      <c r="F6" s="22">
        <v>4.7699999999999996</v>
      </c>
      <c r="H6" s="93" t="s">
        <v>308</v>
      </c>
      <c r="I6" s="100">
        <v>4.6555052408617605</v>
      </c>
      <c r="J6" s="94" t="s">
        <v>310</v>
      </c>
      <c r="K6" s="102">
        <v>0.11449475913823903</v>
      </c>
    </row>
    <row r="7" spans="1:11" x14ac:dyDescent="0.3">
      <c r="A7" s="45">
        <v>94</v>
      </c>
      <c r="B7" s="19">
        <v>6.3</v>
      </c>
      <c r="C7" s="20">
        <v>17.5</v>
      </c>
      <c r="D7" s="21">
        <v>5.7</v>
      </c>
      <c r="E7" s="21">
        <v>15.2</v>
      </c>
      <c r="F7" s="22">
        <v>5.6749999999999998</v>
      </c>
      <c r="H7" s="93" t="s">
        <v>308</v>
      </c>
      <c r="I7" s="100">
        <v>5.0629983284872822</v>
      </c>
      <c r="J7" s="94" t="s">
        <v>310</v>
      </c>
      <c r="K7" s="102">
        <v>0.61200167151271767</v>
      </c>
    </row>
    <row r="8" spans="1:11" x14ac:dyDescent="0.3">
      <c r="A8" s="45">
        <v>94</v>
      </c>
      <c r="B8" s="19">
        <v>6.3</v>
      </c>
      <c r="C8" s="20">
        <v>17.5</v>
      </c>
      <c r="D8" s="21">
        <v>5.7</v>
      </c>
      <c r="E8" s="21">
        <v>18.899999999999999</v>
      </c>
      <c r="F8" s="22">
        <v>6.09</v>
      </c>
      <c r="H8" s="93" t="s">
        <v>308</v>
      </c>
      <c r="I8" s="100">
        <v>5.5733042048950061</v>
      </c>
      <c r="J8" s="94" t="s">
        <v>310</v>
      </c>
      <c r="K8" s="102">
        <v>0.51669579510499375</v>
      </c>
    </row>
    <row r="9" spans="1:11" x14ac:dyDescent="0.3">
      <c r="A9" s="45">
        <v>94</v>
      </c>
      <c r="B9" s="19">
        <v>6.3</v>
      </c>
      <c r="C9" s="20">
        <v>17.5</v>
      </c>
      <c r="D9" s="21">
        <v>5.7</v>
      </c>
      <c r="E9" s="21">
        <v>22.6</v>
      </c>
      <c r="F9" s="22">
        <v>6.8249999999999993</v>
      </c>
      <c r="H9" s="93" t="s">
        <v>308</v>
      </c>
      <c r="I9" s="100">
        <v>6.1546332000737998</v>
      </c>
      <c r="J9" s="94" t="s">
        <v>310</v>
      </c>
      <c r="K9" s="102">
        <v>0.67036679992619952</v>
      </c>
    </row>
    <row r="10" spans="1:11" x14ac:dyDescent="0.3">
      <c r="A10" s="45">
        <v>94</v>
      </c>
      <c r="B10" s="19">
        <v>6.3</v>
      </c>
      <c r="C10" s="20">
        <v>17.5</v>
      </c>
      <c r="D10" s="21">
        <v>5.7</v>
      </c>
      <c r="E10" s="21">
        <v>26.3</v>
      </c>
      <c r="F10" s="22">
        <v>7.12</v>
      </c>
      <c r="H10" s="93" t="s">
        <v>308</v>
      </c>
      <c r="I10" s="100">
        <v>6.7678565217108559</v>
      </c>
      <c r="J10" s="94" t="s">
        <v>310</v>
      </c>
      <c r="K10" s="102">
        <v>0.35214347828914416</v>
      </c>
    </row>
    <row r="11" spans="1:11" x14ac:dyDescent="0.3">
      <c r="A11" s="45">
        <v>94</v>
      </c>
      <c r="B11" s="19">
        <v>6.3</v>
      </c>
      <c r="C11" s="20">
        <v>17.5</v>
      </c>
      <c r="D11" s="21">
        <v>5.7</v>
      </c>
      <c r="E11" s="21">
        <v>30</v>
      </c>
      <c r="F11" s="22">
        <v>7.76</v>
      </c>
      <c r="H11" s="93" t="s">
        <v>308</v>
      </c>
      <c r="I11" s="100">
        <v>7.3750847869857363</v>
      </c>
      <c r="J11" s="94" t="s">
        <v>310</v>
      </c>
      <c r="K11" s="102">
        <v>0.38491521301426346</v>
      </c>
    </row>
    <row r="12" spans="1:11" x14ac:dyDescent="0.3">
      <c r="A12" s="45">
        <v>94</v>
      </c>
      <c r="B12" s="19">
        <v>6.3</v>
      </c>
      <c r="C12" s="20">
        <v>17.5</v>
      </c>
      <c r="D12" s="21">
        <v>5.7</v>
      </c>
      <c r="E12" s="21">
        <v>33.700000000000003</v>
      </c>
      <c r="F12" s="22">
        <v>8.59</v>
      </c>
      <c r="H12" s="93" t="s">
        <v>308</v>
      </c>
      <c r="I12" s="100">
        <v>7.944638656477518</v>
      </c>
      <c r="J12" s="94" t="s">
        <v>310</v>
      </c>
      <c r="K12" s="102">
        <v>0.64536134352248187</v>
      </c>
    </row>
    <row r="13" spans="1:11" x14ac:dyDescent="0.3">
      <c r="A13" s="45">
        <v>95</v>
      </c>
      <c r="B13" s="19">
        <v>6.3</v>
      </c>
      <c r="C13" s="20">
        <v>17.5</v>
      </c>
      <c r="D13" s="21">
        <v>6.7</v>
      </c>
      <c r="E13" s="21">
        <v>1.1000000000000001</v>
      </c>
      <c r="F13" s="22">
        <v>4.3450000000000006</v>
      </c>
      <c r="H13" s="93" t="s">
        <v>308</v>
      </c>
      <c r="I13" s="100">
        <v>4.1029232580552701</v>
      </c>
      <c r="J13" s="94" t="s">
        <v>310</v>
      </c>
      <c r="K13" s="102">
        <v>0.2420767419447305</v>
      </c>
    </row>
    <row r="14" spans="1:11" x14ac:dyDescent="0.3">
      <c r="A14" s="45">
        <v>95</v>
      </c>
      <c r="B14" s="19">
        <v>6.3</v>
      </c>
      <c r="C14" s="20">
        <v>17.5</v>
      </c>
      <c r="D14" s="21">
        <v>6.7</v>
      </c>
      <c r="E14" s="21">
        <v>3.3</v>
      </c>
      <c r="F14" s="22">
        <v>4.3049999999999997</v>
      </c>
      <c r="H14" s="93" t="s">
        <v>308</v>
      </c>
      <c r="I14" s="100">
        <v>4.169373851317741</v>
      </c>
      <c r="J14" s="94" t="s">
        <v>310</v>
      </c>
      <c r="K14" s="102">
        <v>0.13562614868225875</v>
      </c>
    </row>
    <row r="15" spans="1:11" x14ac:dyDescent="0.3">
      <c r="A15" s="45">
        <v>95</v>
      </c>
      <c r="B15" s="19">
        <v>6.3</v>
      </c>
      <c r="C15" s="20">
        <v>17.5</v>
      </c>
      <c r="D15" s="21">
        <v>6.7</v>
      </c>
      <c r="E15" s="21">
        <v>6.5</v>
      </c>
      <c r="F15" s="22">
        <v>4.4350000000000005</v>
      </c>
      <c r="H15" s="93" t="s">
        <v>308</v>
      </c>
      <c r="I15" s="100">
        <v>4.3309582631240096</v>
      </c>
      <c r="J15" s="94" t="s">
        <v>310</v>
      </c>
      <c r="K15" s="102">
        <v>0.10404173687599094</v>
      </c>
    </row>
    <row r="16" spans="1:11" x14ac:dyDescent="0.3">
      <c r="A16" s="45">
        <v>95</v>
      </c>
      <c r="B16" s="19">
        <v>6.3</v>
      </c>
      <c r="C16" s="20">
        <v>17.5</v>
      </c>
      <c r="D16" s="21">
        <v>6.7</v>
      </c>
      <c r="E16" s="21">
        <v>10.8</v>
      </c>
      <c r="F16" s="22">
        <v>4.87</v>
      </c>
      <c r="H16" s="93" t="s">
        <v>308</v>
      </c>
      <c r="I16" s="100">
        <v>4.7123688223651072</v>
      </c>
      <c r="J16" s="94" t="s">
        <v>310</v>
      </c>
      <c r="K16" s="102">
        <v>0.15763117763489287</v>
      </c>
    </row>
    <row r="17" spans="1:11" x14ac:dyDescent="0.3">
      <c r="A17" s="45">
        <v>95</v>
      </c>
      <c r="B17" s="19">
        <v>6.3</v>
      </c>
      <c r="C17" s="20">
        <v>17.5</v>
      </c>
      <c r="D17" s="21">
        <v>6.7</v>
      </c>
      <c r="E17" s="21">
        <v>13.1</v>
      </c>
      <c r="F17" s="22">
        <v>5.1449999999999996</v>
      </c>
      <c r="H17" s="93" t="s">
        <v>308</v>
      </c>
      <c r="I17" s="100">
        <v>5.0035950035987664</v>
      </c>
      <c r="J17" s="94" t="s">
        <v>310</v>
      </c>
      <c r="K17" s="102">
        <v>0.14140499640123316</v>
      </c>
    </row>
    <row r="18" spans="1:11" x14ac:dyDescent="0.3">
      <c r="A18" s="45">
        <v>95</v>
      </c>
      <c r="B18" s="19">
        <v>6.3</v>
      </c>
      <c r="C18" s="20">
        <v>17.5</v>
      </c>
      <c r="D18" s="21">
        <v>6.7</v>
      </c>
      <c r="E18" s="21">
        <v>15.4</v>
      </c>
      <c r="F18" s="22">
        <v>5.665</v>
      </c>
      <c r="H18" s="93" t="s">
        <v>308</v>
      </c>
      <c r="I18" s="100">
        <v>5.350941514202848</v>
      </c>
      <c r="J18" s="94" t="s">
        <v>310</v>
      </c>
      <c r="K18" s="102">
        <v>0.31405848579715201</v>
      </c>
    </row>
    <row r="19" spans="1:11" x14ac:dyDescent="0.3">
      <c r="A19" s="45">
        <v>95</v>
      </c>
      <c r="B19" s="19">
        <v>6.3</v>
      </c>
      <c r="C19" s="20">
        <v>17.5</v>
      </c>
      <c r="D19" s="21">
        <v>6.7</v>
      </c>
      <c r="E19" s="21">
        <v>19.899999999999999</v>
      </c>
      <c r="F19" s="22">
        <v>6.6349999999999998</v>
      </c>
      <c r="H19" s="93" t="s">
        <v>308</v>
      </c>
      <c r="I19" s="100">
        <v>6.1455248361965786</v>
      </c>
      <c r="J19" s="94" t="s">
        <v>310</v>
      </c>
      <c r="K19" s="102">
        <v>0.48947516380342115</v>
      </c>
    </row>
    <row r="20" spans="1:11" x14ac:dyDescent="0.3">
      <c r="A20" s="45">
        <v>95</v>
      </c>
      <c r="B20" s="19">
        <v>6.3</v>
      </c>
      <c r="C20" s="20">
        <v>17.5</v>
      </c>
      <c r="D20" s="21">
        <v>6.7</v>
      </c>
      <c r="E20" s="21">
        <v>24.5</v>
      </c>
      <c r="F20" s="22">
        <v>7.65</v>
      </c>
      <c r="H20" s="93" t="s">
        <v>308</v>
      </c>
      <c r="I20" s="100">
        <v>7.0106476661328161</v>
      </c>
      <c r="J20" s="94" t="s">
        <v>310</v>
      </c>
      <c r="K20" s="102">
        <v>0.63935233386718426</v>
      </c>
    </row>
    <row r="21" spans="1:11" x14ac:dyDescent="0.3">
      <c r="A21" s="45">
        <v>95</v>
      </c>
      <c r="B21" s="19">
        <v>6.3</v>
      </c>
      <c r="C21" s="20">
        <v>17.5</v>
      </c>
      <c r="D21" s="21">
        <v>6.7</v>
      </c>
      <c r="E21" s="21">
        <v>29</v>
      </c>
      <c r="F21" s="22">
        <v>8.5500000000000007</v>
      </c>
      <c r="H21" s="93" t="s">
        <v>308</v>
      </c>
      <c r="I21" s="100">
        <v>7.8023076555757074</v>
      </c>
      <c r="J21" s="94" t="s">
        <v>310</v>
      </c>
      <c r="K21" s="102">
        <v>0.74769234442429333</v>
      </c>
    </row>
    <row r="22" spans="1:11" x14ac:dyDescent="0.3">
      <c r="A22" s="45">
        <v>95</v>
      </c>
      <c r="B22" s="19">
        <v>6.3</v>
      </c>
      <c r="C22" s="20">
        <v>17.5</v>
      </c>
      <c r="D22" s="21">
        <v>6.7</v>
      </c>
      <c r="E22" s="21">
        <v>33.5</v>
      </c>
      <c r="F22" s="22">
        <v>9.17</v>
      </c>
      <c r="H22" s="93" t="s">
        <v>308</v>
      </c>
      <c r="I22" s="100">
        <v>8.4778574754923071</v>
      </c>
      <c r="J22" s="94" t="s">
        <v>310</v>
      </c>
      <c r="K22" s="102">
        <v>0.69214252450769287</v>
      </c>
    </row>
    <row r="23" spans="1:11" x14ac:dyDescent="0.3">
      <c r="A23" s="45">
        <v>95</v>
      </c>
      <c r="B23" s="19">
        <v>6.3</v>
      </c>
      <c r="C23" s="20">
        <v>17.5</v>
      </c>
      <c r="D23" s="21">
        <v>6.7</v>
      </c>
      <c r="E23" s="21">
        <v>38.1</v>
      </c>
      <c r="F23" s="22">
        <v>9.7050000000000001</v>
      </c>
      <c r="H23" s="93" t="s">
        <v>308</v>
      </c>
      <c r="I23" s="100">
        <v>9.0267043684296677</v>
      </c>
      <c r="J23" s="94" t="s">
        <v>310</v>
      </c>
      <c r="K23" s="102">
        <v>0.67829563157033235</v>
      </c>
    </row>
    <row r="24" spans="1:11" x14ac:dyDescent="0.3">
      <c r="A24" s="45">
        <v>95</v>
      </c>
      <c r="B24" s="19">
        <v>6.3</v>
      </c>
      <c r="C24" s="20">
        <v>17.5</v>
      </c>
      <c r="D24" s="21">
        <v>6.7</v>
      </c>
      <c r="E24" s="21">
        <v>47.2</v>
      </c>
      <c r="F24" s="22">
        <v>9.9750000000000014</v>
      </c>
      <c r="H24" s="93" t="s">
        <v>308</v>
      </c>
      <c r="I24" s="100">
        <v>9.7294240460958719</v>
      </c>
      <c r="J24" s="94" t="s">
        <v>310</v>
      </c>
      <c r="K24" s="102">
        <v>0.24557595390412956</v>
      </c>
    </row>
    <row r="25" spans="1:11" x14ac:dyDescent="0.3">
      <c r="A25" s="45">
        <v>95</v>
      </c>
      <c r="B25" s="19">
        <v>6.3</v>
      </c>
      <c r="C25" s="20">
        <v>17.5</v>
      </c>
      <c r="D25" s="21">
        <v>6.7</v>
      </c>
      <c r="E25" s="21">
        <v>56.3</v>
      </c>
      <c r="F25" s="22">
        <v>10.115</v>
      </c>
      <c r="H25" s="93" t="s">
        <v>308</v>
      </c>
      <c r="I25" s="100">
        <v>10.075321773343072</v>
      </c>
      <c r="J25" s="94" t="s">
        <v>310</v>
      </c>
      <c r="K25" s="102">
        <v>3.9678226656928217E-2</v>
      </c>
    </row>
    <row r="26" spans="1:11" x14ac:dyDescent="0.3">
      <c r="A26" s="45">
        <v>95</v>
      </c>
      <c r="B26" s="19">
        <v>6.3</v>
      </c>
      <c r="C26" s="20">
        <v>17.5</v>
      </c>
      <c r="D26" s="21">
        <v>6.7</v>
      </c>
      <c r="E26" s="21">
        <v>75</v>
      </c>
      <c r="F26" s="22">
        <v>10.435</v>
      </c>
      <c r="H26" s="93" t="s">
        <v>308</v>
      </c>
      <c r="I26" s="100">
        <v>10.301754935710607</v>
      </c>
      <c r="J26" s="94" t="s">
        <v>310</v>
      </c>
      <c r="K26" s="102">
        <v>0.13324506428939387</v>
      </c>
    </row>
    <row r="27" spans="1:11" x14ac:dyDescent="0.3">
      <c r="A27" s="45">
        <v>95</v>
      </c>
      <c r="B27" s="19">
        <v>6.3</v>
      </c>
      <c r="C27" s="20">
        <v>17.5</v>
      </c>
      <c r="D27" s="21">
        <v>6.7</v>
      </c>
      <c r="E27" s="21">
        <v>93.8</v>
      </c>
      <c r="F27" s="22">
        <v>10.205</v>
      </c>
      <c r="H27" s="93" t="s">
        <v>308</v>
      </c>
      <c r="I27" s="100">
        <v>10.346199685592463</v>
      </c>
      <c r="J27" s="94" t="s">
        <v>310</v>
      </c>
      <c r="K27" s="102">
        <v>-0.1411996855924631</v>
      </c>
    </row>
    <row r="28" spans="1:11" x14ac:dyDescent="0.3">
      <c r="A28" s="45">
        <v>95</v>
      </c>
      <c r="B28" s="19">
        <v>6.3</v>
      </c>
      <c r="C28" s="20">
        <v>17.5</v>
      </c>
      <c r="D28" s="21">
        <v>6.7</v>
      </c>
      <c r="E28" s="21">
        <v>112.5</v>
      </c>
      <c r="F28" s="22">
        <v>10.3</v>
      </c>
      <c r="H28" s="93" t="s">
        <v>308</v>
      </c>
      <c r="I28" s="100">
        <v>10.361031445187644</v>
      </c>
      <c r="J28" s="94" t="s">
        <v>310</v>
      </c>
      <c r="K28" s="102">
        <v>-6.103144518764303E-2</v>
      </c>
    </row>
    <row r="29" spans="1:11" x14ac:dyDescent="0.3">
      <c r="A29" s="45">
        <v>96</v>
      </c>
      <c r="B29" s="19">
        <v>6.3</v>
      </c>
      <c r="C29" s="20">
        <v>27.5</v>
      </c>
      <c r="D29" s="21">
        <v>5.7</v>
      </c>
      <c r="E29" s="21">
        <v>0.4</v>
      </c>
      <c r="F29" s="22">
        <v>4.3599999999999994</v>
      </c>
      <c r="H29" s="93" t="s">
        <v>308</v>
      </c>
      <c r="I29" s="100">
        <v>4.0772349348194279</v>
      </c>
      <c r="J29" s="94" t="s">
        <v>310</v>
      </c>
      <c r="K29" s="102">
        <v>0.28276506518057154</v>
      </c>
    </row>
    <row r="30" spans="1:11" x14ac:dyDescent="0.3">
      <c r="A30" s="45">
        <v>96</v>
      </c>
      <c r="B30" s="19">
        <v>6.3</v>
      </c>
      <c r="C30" s="20">
        <v>27.5</v>
      </c>
      <c r="D30" s="21">
        <v>5.7</v>
      </c>
      <c r="E30" s="21">
        <v>1.2</v>
      </c>
      <c r="F30" s="22">
        <v>4.335</v>
      </c>
      <c r="H30" s="93" t="s">
        <v>308</v>
      </c>
      <c r="I30" s="100">
        <v>4.1164905252688637</v>
      </c>
      <c r="J30" s="94" t="s">
        <v>310</v>
      </c>
      <c r="K30" s="102">
        <v>0.21850947473113624</v>
      </c>
    </row>
    <row r="31" spans="1:11" x14ac:dyDescent="0.3">
      <c r="A31" s="45">
        <v>96</v>
      </c>
      <c r="B31" s="19">
        <v>6.3</v>
      </c>
      <c r="C31" s="20">
        <v>27.5</v>
      </c>
      <c r="D31" s="21">
        <v>5.7</v>
      </c>
      <c r="E31" s="21">
        <v>2.5</v>
      </c>
      <c r="F31" s="22">
        <v>4.3599999999999994</v>
      </c>
      <c r="H31" s="93" t="s">
        <v>308</v>
      </c>
      <c r="I31" s="100">
        <v>4.2296866962002717</v>
      </c>
      <c r="J31" s="94" t="s">
        <v>310</v>
      </c>
      <c r="K31" s="102">
        <v>0.13031330379972772</v>
      </c>
    </row>
    <row r="32" spans="1:11" x14ac:dyDescent="0.3">
      <c r="A32" s="45">
        <v>96</v>
      </c>
      <c r="B32" s="19">
        <v>6.3</v>
      </c>
      <c r="C32" s="20">
        <v>27.5</v>
      </c>
      <c r="D32" s="21">
        <v>5.7</v>
      </c>
      <c r="E32" s="21">
        <v>4.0999999999999996</v>
      </c>
      <c r="F32" s="22">
        <v>4.7349999999999994</v>
      </c>
      <c r="H32" s="93" t="s">
        <v>308</v>
      </c>
      <c r="I32" s="100">
        <v>4.5125367943958068</v>
      </c>
      <c r="J32" s="94" t="s">
        <v>310</v>
      </c>
      <c r="K32" s="102">
        <v>0.22246320560419264</v>
      </c>
    </row>
    <row r="33" spans="1:11" x14ac:dyDescent="0.3">
      <c r="A33" s="45">
        <v>96</v>
      </c>
      <c r="B33" s="19">
        <v>6.3</v>
      </c>
      <c r="C33" s="20">
        <v>27.5</v>
      </c>
      <c r="D33" s="21">
        <v>5.7</v>
      </c>
      <c r="E33" s="21">
        <v>5</v>
      </c>
      <c r="F33" s="22">
        <v>5.12</v>
      </c>
      <c r="H33" s="93" t="s">
        <v>308</v>
      </c>
      <c r="I33" s="100">
        <v>4.7763146734877564</v>
      </c>
      <c r="J33" s="94" t="s">
        <v>310</v>
      </c>
      <c r="K33" s="102">
        <v>0.34368532651224371</v>
      </c>
    </row>
    <row r="34" spans="1:11" x14ac:dyDescent="0.3">
      <c r="A34" s="45">
        <v>96</v>
      </c>
      <c r="B34" s="19">
        <v>6.3</v>
      </c>
      <c r="C34" s="20">
        <v>27.5</v>
      </c>
      <c r="D34" s="21">
        <v>5.7</v>
      </c>
      <c r="E34" s="21">
        <v>5.9</v>
      </c>
      <c r="F34" s="22">
        <v>5.585</v>
      </c>
      <c r="H34" s="93" t="s">
        <v>308</v>
      </c>
      <c r="I34" s="100">
        <v>5.133039265393128</v>
      </c>
      <c r="J34" s="94" t="s">
        <v>310</v>
      </c>
      <c r="K34" s="102">
        <v>0.45196073460687192</v>
      </c>
    </row>
    <row r="35" spans="1:11" x14ac:dyDescent="0.3">
      <c r="A35" s="45">
        <v>96</v>
      </c>
      <c r="B35" s="19">
        <v>6.3</v>
      </c>
      <c r="C35" s="20">
        <v>27.5</v>
      </c>
      <c r="D35" s="21">
        <v>5.7</v>
      </c>
      <c r="E35" s="21">
        <v>7.8</v>
      </c>
      <c r="F35" s="22">
        <v>6.5449999999999999</v>
      </c>
      <c r="H35" s="93" t="s">
        <v>308</v>
      </c>
      <c r="I35" s="100">
        <v>6.1660925467344976</v>
      </c>
      <c r="J35" s="94" t="s">
        <v>310</v>
      </c>
      <c r="K35" s="102">
        <v>0.37890745326550235</v>
      </c>
    </row>
    <row r="36" spans="1:11" x14ac:dyDescent="0.3">
      <c r="A36" s="45">
        <v>96</v>
      </c>
      <c r="B36" s="19">
        <v>6.3</v>
      </c>
      <c r="C36" s="20">
        <v>27.5</v>
      </c>
      <c r="D36" s="21">
        <v>5.7</v>
      </c>
      <c r="E36" s="21">
        <v>9.6</v>
      </c>
      <c r="F36" s="22">
        <v>7.3100000000000005</v>
      </c>
      <c r="H36" s="93" t="s">
        <v>308</v>
      </c>
      <c r="I36" s="100">
        <v>7.27430653462919</v>
      </c>
      <c r="J36" s="94" t="s">
        <v>310</v>
      </c>
      <c r="K36" s="102">
        <v>3.5693465370810529E-2</v>
      </c>
    </row>
    <row r="37" spans="1:11" x14ac:dyDescent="0.3">
      <c r="A37" s="45">
        <v>96</v>
      </c>
      <c r="B37" s="19">
        <v>6.3</v>
      </c>
      <c r="C37" s="20">
        <v>27.5</v>
      </c>
      <c r="D37" s="21">
        <v>5.7</v>
      </c>
      <c r="E37" s="21">
        <v>11.5</v>
      </c>
      <c r="F37" s="22">
        <v>8.3149999999999995</v>
      </c>
      <c r="H37" s="93" t="s">
        <v>308</v>
      </c>
      <c r="I37" s="100">
        <v>8.2459148352018268</v>
      </c>
      <c r="J37" s="94" t="s">
        <v>310</v>
      </c>
      <c r="K37" s="102">
        <v>6.9085164798172727E-2</v>
      </c>
    </row>
    <row r="38" spans="1:11" x14ac:dyDescent="0.3">
      <c r="A38" s="45">
        <v>96</v>
      </c>
      <c r="B38" s="19">
        <v>6.3</v>
      </c>
      <c r="C38" s="20">
        <v>27.5</v>
      </c>
      <c r="D38" s="21">
        <v>5.7</v>
      </c>
      <c r="E38" s="21">
        <v>13.3</v>
      </c>
      <c r="F38" s="22">
        <v>9.1149999999999984</v>
      </c>
      <c r="H38" s="93" t="s">
        <v>308</v>
      </c>
      <c r="I38" s="100">
        <v>8.8700551139826871</v>
      </c>
      <c r="J38" s="94" t="s">
        <v>310</v>
      </c>
      <c r="K38" s="102">
        <v>0.24494488601731135</v>
      </c>
    </row>
    <row r="39" spans="1:11" x14ac:dyDescent="0.3">
      <c r="A39" s="45">
        <v>96</v>
      </c>
      <c r="B39" s="19">
        <v>6.3</v>
      </c>
      <c r="C39" s="20">
        <v>27.5</v>
      </c>
      <c r="D39" s="21">
        <v>5.7</v>
      </c>
      <c r="E39" s="21">
        <v>15.2</v>
      </c>
      <c r="F39" s="22">
        <v>9.3550000000000004</v>
      </c>
      <c r="H39" s="93" t="s">
        <v>308</v>
      </c>
      <c r="I39" s="100">
        <v>9.2812011818414213</v>
      </c>
      <c r="J39" s="94" t="s">
        <v>310</v>
      </c>
      <c r="K39" s="102">
        <v>7.3798818158579138E-2</v>
      </c>
    </row>
    <row r="40" spans="1:11" x14ac:dyDescent="0.3">
      <c r="A40" s="45">
        <v>96</v>
      </c>
      <c r="B40" s="19">
        <v>6.3</v>
      </c>
      <c r="C40" s="20">
        <v>27.5</v>
      </c>
      <c r="D40" s="21">
        <v>5.7</v>
      </c>
      <c r="E40" s="21">
        <v>18.899999999999999</v>
      </c>
      <c r="F40" s="22">
        <v>9.4050000000000011</v>
      </c>
      <c r="H40" s="93" t="s">
        <v>308</v>
      </c>
      <c r="I40" s="100">
        <v>9.6964457772080781</v>
      </c>
      <c r="J40" s="94" t="s">
        <v>310</v>
      </c>
      <c r="K40" s="102">
        <v>-0.29144577720807696</v>
      </c>
    </row>
    <row r="41" spans="1:11" x14ac:dyDescent="0.3">
      <c r="A41" s="45">
        <v>96</v>
      </c>
      <c r="B41" s="19">
        <v>6.3</v>
      </c>
      <c r="C41" s="20">
        <v>27.5</v>
      </c>
      <c r="D41" s="21">
        <v>5.7</v>
      </c>
      <c r="E41" s="21">
        <v>30.1</v>
      </c>
      <c r="F41" s="22">
        <v>10.355</v>
      </c>
      <c r="H41" s="93" t="s">
        <v>308</v>
      </c>
      <c r="I41" s="100">
        <v>10.132426541104561</v>
      </c>
      <c r="J41" s="94" t="s">
        <v>310</v>
      </c>
      <c r="K41" s="102">
        <v>0.22257345889543956</v>
      </c>
    </row>
    <row r="42" spans="1:11" x14ac:dyDescent="0.3">
      <c r="A42" s="45">
        <v>96</v>
      </c>
      <c r="B42" s="19">
        <v>6.3</v>
      </c>
      <c r="C42" s="20">
        <v>27.5</v>
      </c>
      <c r="D42" s="21">
        <v>5.7</v>
      </c>
      <c r="E42" s="21">
        <v>37.6</v>
      </c>
      <c r="F42" s="22">
        <v>10.245000000000001</v>
      </c>
      <c r="H42" s="93" t="s">
        <v>308</v>
      </c>
      <c r="I42" s="100">
        <v>10.247725340004676</v>
      </c>
      <c r="J42" s="94" t="s">
        <v>310</v>
      </c>
      <c r="K42" s="102">
        <v>-2.7253400046749476E-3</v>
      </c>
    </row>
    <row r="43" spans="1:11" x14ac:dyDescent="0.3">
      <c r="A43" s="45">
        <v>96</v>
      </c>
      <c r="B43" s="19">
        <v>6.3</v>
      </c>
      <c r="C43" s="20">
        <v>27.5</v>
      </c>
      <c r="D43" s="21">
        <v>5.7</v>
      </c>
      <c r="E43" s="21">
        <v>45.1</v>
      </c>
      <c r="F43" s="22">
        <v>10.17</v>
      </c>
      <c r="H43" s="93" t="s">
        <v>308</v>
      </c>
      <c r="I43" s="100">
        <v>10.306622493806776</v>
      </c>
      <c r="J43" s="94" t="s">
        <v>310</v>
      </c>
      <c r="K43" s="102">
        <v>-0.13662249380677594</v>
      </c>
    </row>
    <row r="44" spans="1:11" x14ac:dyDescent="0.3">
      <c r="A44" s="45">
        <v>97</v>
      </c>
      <c r="B44" s="19">
        <v>6.3</v>
      </c>
      <c r="C44" s="20">
        <v>27.5</v>
      </c>
      <c r="D44" s="21">
        <v>6.7</v>
      </c>
      <c r="E44" s="21">
        <v>0.8</v>
      </c>
      <c r="F44" s="22">
        <v>4.26</v>
      </c>
      <c r="H44" s="93" t="s">
        <v>308</v>
      </c>
      <c r="I44" s="100">
        <v>4.135132499991002</v>
      </c>
      <c r="J44" s="94" t="s">
        <v>310</v>
      </c>
      <c r="K44" s="102">
        <v>0.12486750000899782</v>
      </c>
    </row>
    <row r="45" spans="1:11" x14ac:dyDescent="0.3">
      <c r="A45" s="45">
        <v>97</v>
      </c>
      <c r="B45" s="19">
        <v>6.3</v>
      </c>
      <c r="C45" s="20">
        <v>27.5</v>
      </c>
      <c r="D45" s="21">
        <v>6.7</v>
      </c>
      <c r="E45" s="21">
        <v>2</v>
      </c>
      <c r="F45" s="22">
        <v>4.13</v>
      </c>
      <c r="H45" s="93" t="s">
        <v>308</v>
      </c>
      <c r="I45" s="100">
        <v>4.2581000833011444</v>
      </c>
      <c r="J45" s="94" t="s">
        <v>310</v>
      </c>
      <c r="K45" s="102">
        <v>-0.12810008330114453</v>
      </c>
    </row>
    <row r="46" spans="1:11" x14ac:dyDescent="0.3">
      <c r="A46" s="45">
        <v>97</v>
      </c>
      <c r="B46" s="19">
        <v>6.3</v>
      </c>
      <c r="C46" s="20">
        <v>27.5</v>
      </c>
      <c r="D46" s="21">
        <v>6.7</v>
      </c>
      <c r="E46" s="21">
        <v>3</v>
      </c>
      <c r="F46" s="22">
        <v>4.4000000000000004</v>
      </c>
      <c r="H46" s="93" t="s">
        <v>308</v>
      </c>
      <c r="I46" s="100">
        <v>4.4353349129097435</v>
      </c>
      <c r="J46" s="94" t="s">
        <v>310</v>
      </c>
      <c r="K46" s="102">
        <v>-3.533491290974311E-2</v>
      </c>
    </row>
    <row r="47" spans="1:11" x14ac:dyDescent="0.3">
      <c r="A47" s="45">
        <v>97</v>
      </c>
      <c r="B47" s="19">
        <v>6.3</v>
      </c>
      <c r="C47" s="20">
        <v>27.5</v>
      </c>
      <c r="D47" s="21">
        <v>6.7</v>
      </c>
      <c r="E47" s="21">
        <v>4</v>
      </c>
      <c r="F47" s="22">
        <v>4.78</v>
      </c>
      <c r="H47" s="93" t="s">
        <v>308</v>
      </c>
      <c r="I47" s="100">
        <v>4.7111973925206598</v>
      </c>
      <c r="J47" s="94" t="s">
        <v>310</v>
      </c>
      <c r="K47" s="102">
        <v>6.8802607479340416E-2</v>
      </c>
    </row>
    <row r="48" spans="1:11" x14ac:dyDescent="0.3">
      <c r="A48" s="45">
        <v>97</v>
      </c>
      <c r="B48" s="19">
        <v>6.3</v>
      </c>
      <c r="C48" s="20">
        <v>27.5</v>
      </c>
      <c r="D48" s="21">
        <v>6.7</v>
      </c>
      <c r="E48" s="21">
        <v>5.3</v>
      </c>
      <c r="F48" s="22">
        <v>5.29</v>
      </c>
      <c r="H48" s="93" t="s">
        <v>308</v>
      </c>
      <c r="I48" s="100">
        <v>5.2547459327921731</v>
      </c>
      <c r="J48" s="94" t="s">
        <v>310</v>
      </c>
      <c r="K48" s="102">
        <v>3.5254067207826978E-2</v>
      </c>
    </row>
    <row r="49" spans="1:11" x14ac:dyDescent="0.3">
      <c r="A49" s="45">
        <v>97</v>
      </c>
      <c r="B49" s="19">
        <v>6.3</v>
      </c>
      <c r="C49" s="20">
        <v>27.5</v>
      </c>
      <c r="D49" s="21">
        <v>6.7</v>
      </c>
      <c r="E49" s="21">
        <v>6.5</v>
      </c>
      <c r="F49" s="22">
        <v>5.835</v>
      </c>
      <c r="H49" s="93" t="s">
        <v>308</v>
      </c>
      <c r="I49" s="100">
        <v>5.9370196394189518</v>
      </c>
      <c r="J49" s="94" t="s">
        <v>310</v>
      </c>
      <c r="K49" s="102">
        <v>-0.10201963941895187</v>
      </c>
    </row>
    <row r="50" spans="1:11" x14ac:dyDescent="0.3">
      <c r="A50" s="45">
        <v>97</v>
      </c>
      <c r="B50" s="19">
        <v>6.3</v>
      </c>
      <c r="C50" s="20">
        <v>27.5</v>
      </c>
      <c r="D50" s="21">
        <v>6.7</v>
      </c>
      <c r="E50" s="21">
        <v>7.8</v>
      </c>
      <c r="F50" s="22">
        <v>6.4499999999999993</v>
      </c>
      <c r="H50" s="93" t="s">
        <v>308</v>
      </c>
      <c r="I50" s="100">
        <v>6.7822825219067493</v>
      </c>
      <c r="J50" s="94" t="s">
        <v>310</v>
      </c>
      <c r="K50" s="102">
        <v>-0.33228252190675001</v>
      </c>
    </row>
    <row r="51" spans="1:11" x14ac:dyDescent="0.3">
      <c r="A51" s="45">
        <v>97</v>
      </c>
      <c r="B51" s="19">
        <v>6.3</v>
      </c>
      <c r="C51" s="20">
        <v>27.5</v>
      </c>
      <c r="D51" s="21">
        <v>6.7</v>
      </c>
      <c r="E51" s="21">
        <v>9</v>
      </c>
      <c r="F51" s="22">
        <v>7.165</v>
      </c>
      <c r="H51" s="93" t="s">
        <v>308</v>
      </c>
      <c r="I51" s="100">
        <v>7.535118491169027</v>
      </c>
      <c r="J51" s="94" t="s">
        <v>310</v>
      </c>
      <c r="K51" s="102">
        <v>-0.37011849116902695</v>
      </c>
    </row>
    <row r="52" spans="1:11" x14ac:dyDescent="0.3">
      <c r="A52" s="45">
        <v>97</v>
      </c>
      <c r="B52" s="19">
        <v>6.3</v>
      </c>
      <c r="C52" s="20">
        <v>27.5</v>
      </c>
      <c r="D52" s="21">
        <v>6.7</v>
      </c>
      <c r="E52" s="21">
        <v>10.3</v>
      </c>
      <c r="F52" s="22">
        <v>7.55</v>
      </c>
      <c r="H52" s="93" t="s">
        <v>308</v>
      </c>
      <c r="I52" s="100">
        <v>8.2148227569051429</v>
      </c>
      <c r="J52" s="94" t="s">
        <v>310</v>
      </c>
      <c r="K52" s="102">
        <v>-0.66482275690514303</v>
      </c>
    </row>
    <row r="53" spans="1:11" x14ac:dyDescent="0.3">
      <c r="A53" s="45">
        <v>97</v>
      </c>
      <c r="B53" s="19">
        <v>6.3</v>
      </c>
      <c r="C53" s="20">
        <v>27.5</v>
      </c>
      <c r="D53" s="21">
        <v>6.7</v>
      </c>
      <c r="E53" s="21">
        <v>11.5</v>
      </c>
      <c r="F53" s="22">
        <v>8.0849999999999991</v>
      </c>
      <c r="H53" s="93" t="s">
        <v>308</v>
      </c>
      <c r="I53" s="100">
        <v>8.6877987940480601</v>
      </c>
      <c r="J53" s="94" t="s">
        <v>310</v>
      </c>
      <c r="K53" s="102">
        <v>-0.60279879404806103</v>
      </c>
    </row>
    <row r="54" spans="1:11" x14ac:dyDescent="0.3">
      <c r="A54" s="45">
        <v>98</v>
      </c>
      <c r="B54" s="19">
        <v>6.3</v>
      </c>
      <c r="C54" s="20">
        <v>37.5</v>
      </c>
      <c r="D54" s="21">
        <v>5.7</v>
      </c>
      <c r="E54" s="21">
        <v>0.5</v>
      </c>
      <c r="F54" s="22">
        <v>4.2750000000000004</v>
      </c>
      <c r="H54" s="93" t="s">
        <v>308</v>
      </c>
      <c r="I54" s="100">
        <v>4.2074449400297684</v>
      </c>
      <c r="J54" s="94" t="s">
        <v>310</v>
      </c>
      <c r="K54" s="102">
        <v>6.7555059970231923E-2</v>
      </c>
    </row>
    <row r="55" spans="1:11" x14ac:dyDescent="0.3">
      <c r="A55" s="45">
        <v>98</v>
      </c>
      <c r="B55" s="19">
        <v>6.3</v>
      </c>
      <c r="C55" s="20">
        <v>37.5</v>
      </c>
      <c r="D55" s="21">
        <v>5.7</v>
      </c>
      <c r="E55" s="21">
        <v>1.3</v>
      </c>
      <c r="F55" s="22">
        <v>4.1950000000000003</v>
      </c>
      <c r="H55" s="93" t="s">
        <v>308</v>
      </c>
      <c r="I55" s="100">
        <v>4.3396507451256463</v>
      </c>
      <c r="J55" s="94" t="s">
        <v>310</v>
      </c>
      <c r="K55" s="102">
        <v>-0.14465074512564602</v>
      </c>
    </row>
    <row r="56" spans="1:11" x14ac:dyDescent="0.3">
      <c r="A56" s="45">
        <v>98</v>
      </c>
      <c r="B56" s="19">
        <v>6.3</v>
      </c>
      <c r="C56" s="20">
        <v>37.5</v>
      </c>
      <c r="D56" s="21">
        <v>5.7</v>
      </c>
      <c r="E56" s="21">
        <v>1.9</v>
      </c>
      <c r="F56" s="22">
        <v>4.6050000000000004</v>
      </c>
      <c r="H56" s="93" t="s">
        <v>308</v>
      </c>
      <c r="I56" s="100">
        <v>4.4902131467218229</v>
      </c>
      <c r="J56" s="94" t="s">
        <v>310</v>
      </c>
      <c r="K56" s="102">
        <v>0.1147868532781775</v>
      </c>
    </row>
    <row r="57" spans="1:11" x14ac:dyDescent="0.3">
      <c r="A57" s="45">
        <v>98</v>
      </c>
      <c r="B57" s="19">
        <v>6.3</v>
      </c>
      <c r="C57" s="20">
        <v>37.5</v>
      </c>
      <c r="D57" s="21">
        <v>5.7</v>
      </c>
      <c r="E57" s="21">
        <v>2.5</v>
      </c>
      <c r="F57" s="22">
        <v>4.7949999999999999</v>
      </c>
      <c r="H57" s="93" t="s">
        <v>308</v>
      </c>
      <c r="I57" s="100">
        <v>4.7010445070085147</v>
      </c>
      <c r="J57" s="94" t="s">
        <v>310</v>
      </c>
      <c r="K57" s="102">
        <v>9.3955492991485201E-2</v>
      </c>
    </row>
    <row r="58" spans="1:11" x14ac:dyDescent="0.3">
      <c r="A58" s="45">
        <v>98</v>
      </c>
      <c r="B58" s="19">
        <v>6.3</v>
      </c>
      <c r="C58" s="20">
        <v>37.5</v>
      </c>
      <c r="D58" s="21">
        <v>5.7</v>
      </c>
      <c r="E58" s="21">
        <v>3.2</v>
      </c>
      <c r="F58" s="22">
        <v>5.46</v>
      </c>
      <c r="H58" s="93" t="s">
        <v>308</v>
      </c>
      <c r="I58" s="100">
        <v>5.0425167073044523</v>
      </c>
      <c r="J58" s="94" t="s">
        <v>310</v>
      </c>
      <c r="K58" s="102">
        <v>0.41748329269554763</v>
      </c>
    </row>
    <row r="59" spans="1:11" x14ac:dyDescent="0.3">
      <c r="A59" s="45">
        <v>98</v>
      </c>
      <c r="B59" s="19">
        <v>6.3</v>
      </c>
      <c r="C59" s="20">
        <v>37.5</v>
      </c>
      <c r="D59" s="21">
        <v>5.7</v>
      </c>
      <c r="E59" s="21">
        <v>3.9</v>
      </c>
      <c r="F59" s="22">
        <v>6.04</v>
      </c>
      <c r="H59" s="93" t="s">
        <v>308</v>
      </c>
      <c r="I59" s="100">
        <v>5.5001074543717658</v>
      </c>
      <c r="J59" s="94" t="s">
        <v>310</v>
      </c>
      <c r="K59" s="102">
        <v>0.53989254562823419</v>
      </c>
    </row>
    <row r="60" spans="1:11" x14ac:dyDescent="0.3">
      <c r="A60" s="45">
        <v>98</v>
      </c>
      <c r="B60" s="19">
        <v>6.3</v>
      </c>
      <c r="C60" s="20">
        <v>37.5</v>
      </c>
      <c r="D60" s="21">
        <v>5.7</v>
      </c>
      <c r="E60" s="21">
        <v>4.5</v>
      </c>
      <c r="F60" s="22">
        <v>6.3949999999999996</v>
      </c>
      <c r="H60" s="93" t="s">
        <v>308</v>
      </c>
      <c r="I60" s="100">
        <v>5.9796285583191295</v>
      </c>
      <c r="J60" s="94" t="s">
        <v>310</v>
      </c>
      <c r="K60" s="102">
        <v>0.41537144168087003</v>
      </c>
    </row>
    <row r="61" spans="1:11" x14ac:dyDescent="0.3">
      <c r="A61" s="45">
        <v>98</v>
      </c>
      <c r="B61" s="19">
        <v>6.3</v>
      </c>
      <c r="C61" s="20">
        <v>37.5</v>
      </c>
      <c r="D61" s="21">
        <v>5.7</v>
      </c>
      <c r="E61" s="21">
        <v>5.2</v>
      </c>
      <c r="F61" s="22">
        <v>6.9450000000000003</v>
      </c>
      <c r="H61" s="93" t="s">
        <v>308</v>
      </c>
      <c r="I61" s="100">
        <v>6.6081920075088041</v>
      </c>
      <c r="J61" s="94" t="s">
        <v>310</v>
      </c>
      <c r="K61" s="102">
        <v>0.3368079924911962</v>
      </c>
    </row>
    <row r="62" spans="1:11" x14ac:dyDescent="0.3">
      <c r="A62" s="45">
        <v>98</v>
      </c>
      <c r="B62" s="19">
        <v>6.3</v>
      </c>
      <c r="C62" s="20">
        <v>37.5</v>
      </c>
      <c r="D62" s="21">
        <v>5.7</v>
      </c>
      <c r="E62" s="21">
        <v>5.8</v>
      </c>
      <c r="F62" s="22">
        <v>7.49</v>
      </c>
      <c r="H62" s="93" t="s">
        <v>308</v>
      </c>
      <c r="I62" s="100">
        <v>7.1616980105745514</v>
      </c>
      <c r="J62" s="94" t="s">
        <v>310</v>
      </c>
      <c r="K62" s="102">
        <v>0.32830198942544886</v>
      </c>
    </row>
    <row r="63" spans="1:11" x14ac:dyDescent="0.3">
      <c r="A63" s="45">
        <v>98</v>
      </c>
      <c r="B63" s="19">
        <v>6.3</v>
      </c>
      <c r="C63" s="20">
        <v>37.5</v>
      </c>
      <c r="D63" s="21">
        <v>5.7</v>
      </c>
      <c r="E63" s="21">
        <v>6.5</v>
      </c>
      <c r="F63" s="22">
        <v>8.23</v>
      </c>
      <c r="H63" s="93" t="s">
        <v>308</v>
      </c>
      <c r="I63" s="100">
        <v>7.7653294889085185</v>
      </c>
      <c r="J63" s="94" t="s">
        <v>310</v>
      </c>
      <c r="K63" s="102">
        <v>0.46467051109148194</v>
      </c>
    </row>
    <row r="64" spans="1:11" x14ac:dyDescent="0.3">
      <c r="A64" s="45">
        <v>99</v>
      </c>
      <c r="B64" s="19">
        <v>6.3</v>
      </c>
      <c r="C64" s="20">
        <v>37.5</v>
      </c>
      <c r="D64" s="21">
        <v>6.7</v>
      </c>
      <c r="E64" s="21">
        <v>0.2</v>
      </c>
      <c r="F64" s="22">
        <v>4.3600000000000003</v>
      </c>
      <c r="H64" s="93" t="s">
        <v>308</v>
      </c>
      <c r="I64" s="100">
        <v>4.2480897401138211</v>
      </c>
      <c r="J64" s="94" t="s">
        <v>310</v>
      </c>
      <c r="K64" s="102">
        <v>0.1119102598861792</v>
      </c>
    </row>
    <row r="65" spans="1:11" x14ac:dyDescent="0.3">
      <c r="A65" s="45">
        <v>99</v>
      </c>
      <c r="B65" s="19">
        <v>6.3</v>
      </c>
      <c r="C65" s="20">
        <v>37.5</v>
      </c>
      <c r="D65" s="21">
        <v>6.7</v>
      </c>
      <c r="E65" s="21">
        <v>0.7</v>
      </c>
      <c r="F65" s="22">
        <v>4.3449999999999998</v>
      </c>
      <c r="H65" s="93" t="s">
        <v>308</v>
      </c>
      <c r="I65" s="100">
        <v>4.3369150255636217</v>
      </c>
      <c r="J65" s="94" t="s">
        <v>310</v>
      </c>
      <c r="K65" s="102">
        <v>8.0849744363780118E-3</v>
      </c>
    </row>
    <row r="66" spans="1:11" x14ac:dyDescent="0.3">
      <c r="A66" s="45">
        <v>99</v>
      </c>
      <c r="B66" s="19">
        <v>6.3</v>
      </c>
      <c r="C66" s="20">
        <v>37.5</v>
      </c>
      <c r="D66" s="21">
        <v>6.7</v>
      </c>
      <c r="E66" s="21">
        <v>1.4</v>
      </c>
      <c r="F66" s="22">
        <v>4.3450000000000006</v>
      </c>
      <c r="H66" s="93" t="s">
        <v>308</v>
      </c>
      <c r="I66" s="100">
        <v>4.5153917733251276</v>
      </c>
      <c r="J66" s="94" t="s">
        <v>310</v>
      </c>
      <c r="K66" s="102">
        <v>-0.17039177332512701</v>
      </c>
    </row>
    <row r="67" spans="1:11" x14ac:dyDescent="0.3">
      <c r="A67" s="45">
        <v>99</v>
      </c>
      <c r="B67" s="19">
        <v>6.3</v>
      </c>
      <c r="C67" s="20">
        <v>37.5</v>
      </c>
      <c r="D67" s="21">
        <v>6.7</v>
      </c>
      <c r="E67" s="21">
        <v>2.2999999999999998</v>
      </c>
      <c r="F67" s="22">
        <v>4.9450000000000003</v>
      </c>
      <c r="H67" s="93" t="s">
        <v>308</v>
      </c>
      <c r="I67" s="100">
        <v>4.8724787272769383</v>
      </c>
      <c r="J67" s="94" t="s">
        <v>310</v>
      </c>
      <c r="K67" s="102">
        <v>7.2521272723061969E-2</v>
      </c>
    </row>
    <row r="68" spans="1:11" x14ac:dyDescent="0.3">
      <c r="A68" s="45">
        <v>99</v>
      </c>
      <c r="B68" s="19">
        <v>6.3</v>
      </c>
      <c r="C68" s="20">
        <v>37.5</v>
      </c>
      <c r="D68" s="21">
        <v>6.7</v>
      </c>
      <c r="E68" s="21">
        <v>2.8</v>
      </c>
      <c r="F68" s="22">
        <v>5.24</v>
      </c>
      <c r="H68" s="93" t="s">
        <v>308</v>
      </c>
      <c r="I68" s="100">
        <v>5.1485356938806657</v>
      </c>
      <c r="J68" s="94" t="s">
        <v>310</v>
      </c>
      <c r="K68" s="102">
        <v>9.1464306119334537E-2</v>
      </c>
    </row>
    <row r="69" spans="1:11" x14ac:dyDescent="0.3">
      <c r="A69" s="45">
        <v>99</v>
      </c>
      <c r="B69" s="19">
        <v>6.3</v>
      </c>
      <c r="C69" s="20">
        <v>37.5</v>
      </c>
      <c r="D69" s="21">
        <v>6.7</v>
      </c>
      <c r="E69" s="21">
        <v>3.2</v>
      </c>
      <c r="F69" s="22">
        <v>5.78</v>
      </c>
      <c r="H69" s="93" t="s">
        <v>308</v>
      </c>
      <c r="I69" s="100">
        <v>5.413033860787805</v>
      </c>
      <c r="J69" s="94" t="s">
        <v>310</v>
      </c>
      <c r="K69" s="102">
        <v>0.36696613921219523</v>
      </c>
    </row>
    <row r="70" spans="1:11" x14ac:dyDescent="0.3">
      <c r="A70" s="45">
        <v>99</v>
      </c>
      <c r="B70" s="19">
        <v>6.3</v>
      </c>
      <c r="C70" s="20">
        <v>37.5</v>
      </c>
      <c r="D70" s="21">
        <v>6.7</v>
      </c>
      <c r="E70" s="21">
        <v>4</v>
      </c>
      <c r="F70" s="22">
        <v>6.5</v>
      </c>
      <c r="H70" s="93" t="s">
        <v>308</v>
      </c>
      <c r="I70" s="100">
        <v>6.0496356677257568</v>
      </c>
      <c r="J70" s="94" t="s">
        <v>310</v>
      </c>
      <c r="K70" s="102">
        <v>0.45036433227424322</v>
      </c>
    </row>
    <row r="71" spans="1:11" x14ac:dyDescent="0.3">
      <c r="A71" s="45">
        <v>99</v>
      </c>
      <c r="B71" s="19">
        <v>6.3</v>
      </c>
      <c r="C71" s="20">
        <v>37.5</v>
      </c>
      <c r="D71" s="21">
        <v>6.7</v>
      </c>
      <c r="E71" s="21">
        <v>4.9000000000000004</v>
      </c>
      <c r="F71" s="22">
        <v>7.3250000000000002</v>
      </c>
      <c r="H71" s="93" t="s">
        <v>308</v>
      </c>
      <c r="I71" s="100">
        <v>6.8728894263265943</v>
      </c>
      <c r="J71" s="94" t="s">
        <v>310</v>
      </c>
      <c r="K71" s="102">
        <v>0.4521105736734059</v>
      </c>
    </row>
    <row r="72" spans="1:11" x14ac:dyDescent="0.3">
      <c r="A72" s="45">
        <v>99</v>
      </c>
      <c r="B72" s="19">
        <v>6.3</v>
      </c>
      <c r="C72" s="20">
        <v>37.5</v>
      </c>
      <c r="D72" s="21">
        <v>6.7</v>
      </c>
      <c r="E72" s="21">
        <v>5.7</v>
      </c>
      <c r="F72" s="22">
        <v>8.36</v>
      </c>
      <c r="H72" s="93" t="s">
        <v>308</v>
      </c>
      <c r="I72" s="100">
        <v>7.5933460852247521</v>
      </c>
      <c r="J72" s="94" t="s">
        <v>310</v>
      </c>
      <c r="K72" s="102">
        <v>0.76665391477524736</v>
      </c>
    </row>
    <row r="73" spans="1:11" x14ac:dyDescent="0.3">
      <c r="A73" s="45">
        <v>99</v>
      </c>
      <c r="B73" s="19">
        <v>6.3</v>
      </c>
      <c r="C73" s="20">
        <v>37.5</v>
      </c>
      <c r="D73" s="21">
        <v>6.7</v>
      </c>
      <c r="E73" s="21">
        <v>6.6</v>
      </c>
      <c r="F73" s="22">
        <v>8.92</v>
      </c>
      <c r="H73" s="93" t="s">
        <v>308</v>
      </c>
      <c r="I73" s="100">
        <v>8.277000823351381</v>
      </c>
      <c r="J73" s="94" t="s">
        <v>310</v>
      </c>
      <c r="K73" s="102">
        <v>0.64299917664861894</v>
      </c>
    </row>
    <row r="74" spans="1:11" x14ac:dyDescent="0.3">
      <c r="A74" s="45">
        <v>99</v>
      </c>
      <c r="B74" s="19">
        <v>6.3</v>
      </c>
      <c r="C74" s="20">
        <v>37.5</v>
      </c>
      <c r="D74" s="21">
        <v>6.7</v>
      </c>
      <c r="E74" s="21">
        <v>7.5</v>
      </c>
      <c r="F74" s="22">
        <v>9.3550000000000004</v>
      </c>
      <c r="H74" s="93" t="s">
        <v>308</v>
      </c>
      <c r="I74" s="100">
        <v>8.7758873069676326</v>
      </c>
      <c r="J74" s="94" t="s">
        <v>310</v>
      </c>
      <c r="K74" s="102">
        <v>0.57911269303236779</v>
      </c>
    </row>
    <row r="75" spans="1:11" x14ac:dyDescent="0.3">
      <c r="A75" s="45">
        <v>99</v>
      </c>
      <c r="B75" s="19">
        <v>6.3</v>
      </c>
      <c r="C75" s="20">
        <v>37.5</v>
      </c>
      <c r="D75" s="21">
        <v>6.7</v>
      </c>
      <c r="E75" s="21">
        <v>9.1999999999999993</v>
      </c>
      <c r="F75" s="22">
        <v>9.6900000000000013</v>
      </c>
      <c r="H75" s="93" t="s">
        <v>308</v>
      </c>
      <c r="I75" s="100">
        <v>9.2929989614041855</v>
      </c>
      <c r="J75" s="94" t="s">
        <v>310</v>
      </c>
      <c r="K75" s="102">
        <v>0.39700103859581581</v>
      </c>
    </row>
    <row r="76" spans="1:11" x14ac:dyDescent="0.3">
      <c r="A76" s="45">
        <v>99</v>
      </c>
      <c r="B76" s="19">
        <v>6.3</v>
      </c>
      <c r="C76" s="20">
        <v>37.5</v>
      </c>
      <c r="D76" s="21">
        <v>6.7</v>
      </c>
      <c r="E76" s="21">
        <v>10.9</v>
      </c>
      <c r="F76" s="22">
        <v>9.91</v>
      </c>
      <c r="H76" s="93" t="s">
        <v>308</v>
      </c>
      <c r="I76" s="100">
        <v>9.4975678119808435</v>
      </c>
      <c r="J76" s="94" t="s">
        <v>310</v>
      </c>
      <c r="K76" s="102">
        <v>0.4124321880191566</v>
      </c>
    </row>
    <row r="77" spans="1:11" x14ac:dyDescent="0.3">
      <c r="A77" s="45">
        <v>99</v>
      </c>
      <c r="B77" s="19">
        <v>6.3</v>
      </c>
      <c r="C77" s="20">
        <v>37.5</v>
      </c>
      <c r="D77" s="21">
        <v>6.7</v>
      </c>
      <c r="E77" s="21">
        <v>14.5</v>
      </c>
      <c r="F77" s="22">
        <v>9.6350000000000016</v>
      </c>
      <c r="H77" s="93" t="s">
        <v>308</v>
      </c>
      <c r="I77" s="100">
        <v>9.623224958716321</v>
      </c>
      <c r="J77" s="94" t="s">
        <v>310</v>
      </c>
      <c r="K77" s="102">
        <v>1.1775041283680565E-2</v>
      </c>
    </row>
    <row r="78" spans="1:11" x14ac:dyDescent="0.3">
      <c r="A78" s="45">
        <v>99</v>
      </c>
      <c r="B78" s="19">
        <v>6.3</v>
      </c>
      <c r="C78" s="20">
        <v>37.5</v>
      </c>
      <c r="D78" s="21">
        <v>6.7</v>
      </c>
      <c r="E78" s="21">
        <v>18.100000000000001</v>
      </c>
      <c r="F78" s="22">
        <v>9.98</v>
      </c>
      <c r="H78" s="93" t="s">
        <v>308</v>
      </c>
      <c r="I78" s="100">
        <v>9.6816301459070573</v>
      </c>
      <c r="J78" s="94" t="s">
        <v>310</v>
      </c>
      <c r="K78" s="102">
        <v>0.29836985409294314</v>
      </c>
    </row>
    <row r="79" spans="1:11" x14ac:dyDescent="0.3">
      <c r="A79" s="45">
        <v>99</v>
      </c>
      <c r="B79" s="19">
        <v>6.3</v>
      </c>
      <c r="C79" s="20">
        <v>37.5</v>
      </c>
      <c r="D79" s="21">
        <v>6.7</v>
      </c>
      <c r="E79" s="21">
        <v>21.7</v>
      </c>
      <c r="F79" s="22">
        <v>9.92</v>
      </c>
      <c r="H79" s="93" t="s">
        <v>308</v>
      </c>
      <c r="I79" s="100">
        <v>9.7550853205502719</v>
      </c>
      <c r="J79" s="94" t="s">
        <v>310</v>
      </c>
      <c r="K79" s="102">
        <v>0.16491467944972804</v>
      </c>
    </row>
    <row r="80" spans="1:11" x14ac:dyDescent="0.3">
      <c r="A80" s="45">
        <v>100</v>
      </c>
      <c r="B80" s="19">
        <v>7.4</v>
      </c>
      <c r="C80" s="20">
        <v>17.5</v>
      </c>
      <c r="D80" s="21">
        <v>5.7</v>
      </c>
      <c r="E80" s="21">
        <v>1.2</v>
      </c>
      <c r="F80" s="22">
        <v>4.1950000000000003</v>
      </c>
      <c r="H80" s="93" t="s">
        <v>308</v>
      </c>
      <c r="I80" s="100">
        <v>4.0971182977846006</v>
      </c>
      <c r="J80" s="94" t="s">
        <v>310</v>
      </c>
      <c r="K80" s="102">
        <v>9.7881702215399713E-2</v>
      </c>
    </row>
    <row r="81" spans="1:11" x14ac:dyDescent="0.3">
      <c r="A81" s="45">
        <v>100</v>
      </c>
      <c r="B81" s="19">
        <v>7.4</v>
      </c>
      <c r="C81" s="20">
        <v>17.5</v>
      </c>
      <c r="D81" s="21">
        <v>5.7</v>
      </c>
      <c r="E81" s="21">
        <v>3.7</v>
      </c>
      <c r="F81" s="22">
        <v>4.12</v>
      </c>
      <c r="H81" s="93" t="s">
        <v>308</v>
      </c>
      <c r="I81" s="100">
        <v>4.1628329246383604</v>
      </c>
      <c r="J81" s="94" t="s">
        <v>310</v>
      </c>
      <c r="K81" s="102">
        <v>-4.2832924638360304E-2</v>
      </c>
    </row>
    <row r="82" spans="1:11" x14ac:dyDescent="0.3">
      <c r="A82" s="45">
        <v>100</v>
      </c>
      <c r="B82" s="19">
        <v>7.4</v>
      </c>
      <c r="C82" s="20">
        <v>17.5</v>
      </c>
      <c r="D82" s="21">
        <v>5.7</v>
      </c>
      <c r="E82" s="21">
        <v>7.4</v>
      </c>
      <c r="F82" s="22">
        <v>4.13</v>
      </c>
      <c r="H82" s="93" t="s">
        <v>308</v>
      </c>
      <c r="I82" s="100">
        <v>4.3233017102081686</v>
      </c>
      <c r="J82" s="94" t="s">
        <v>310</v>
      </c>
      <c r="K82" s="102">
        <v>-0.19330171020816866</v>
      </c>
    </row>
    <row r="83" spans="1:11" x14ac:dyDescent="0.3">
      <c r="A83" s="45">
        <v>100</v>
      </c>
      <c r="B83" s="19">
        <v>7.4</v>
      </c>
      <c r="C83" s="20">
        <v>17.5</v>
      </c>
      <c r="D83" s="21">
        <v>5.7</v>
      </c>
      <c r="E83" s="21">
        <v>12.4</v>
      </c>
      <c r="F83" s="22">
        <v>4.38</v>
      </c>
      <c r="H83" s="93" t="s">
        <v>308</v>
      </c>
      <c r="I83" s="100">
        <v>4.6930958438659047</v>
      </c>
      <c r="J83" s="94" t="s">
        <v>310</v>
      </c>
      <c r="K83" s="102">
        <v>-0.31309584386590483</v>
      </c>
    </row>
    <row r="84" spans="1:11" x14ac:dyDescent="0.3">
      <c r="A84" s="45">
        <v>100</v>
      </c>
      <c r="B84" s="19">
        <v>7.4</v>
      </c>
      <c r="C84" s="20">
        <v>17.5</v>
      </c>
      <c r="D84" s="21">
        <v>5.7</v>
      </c>
      <c r="E84" s="21">
        <v>15.1</v>
      </c>
      <c r="F84" s="22">
        <v>4.7149999999999999</v>
      </c>
      <c r="H84" s="93" t="s">
        <v>308</v>
      </c>
      <c r="I84" s="100">
        <v>4.9719692719272501</v>
      </c>
      <c r="J84" s="94" t="s">
        <v>310</v>
      </c>
      <c r="K84" s="102">
        <v>-0.25696927192725028</v>
      </c>
    </row>
    <row r="85" spans="1:11" x14ac:dyDescent="0.3">
      <c r="A85" s="45">
        <v>100</v>
      </c>
      <c r="B85" s="19">
        <v>7.4</v>
      </c>
      <c r="C85" s="20">
        <v>17.5</v>
      </c>
      <c r="D85" s="21">
        <v>5.7</v>
      </c>
      <c r="E85" s="21">
        <v>17.8</v>
      </c>
      <c r="F85" s="22">
        <v>5.165</v>
      </c>
      <c r="H85" s="93" t="s">
        <v>308</v>
      </c>
      <c r="I85" s="100">
        <v>5.3020304113663208</v>
      </c>
      <c r="J85" s="94" t="s">
        <v>310</v>
      </c>
      <c r="K85" s="102">
        <v>-0.13703041136632077</v>
      </c>
    </row>
    <row r="86" spans="1:11" x14ac:dyDescent="0.3">
      <c r="A86" s="45">
        <v>100</v>
      </c>
      <c r="B86" s="19">
        <v>7.4</v>
      </c>
      <c r="C86" s="20">
        <v>17.5</v>
      </c>
      <c r="D86" s="21">
        <v>5.7</v>
      </c>
      <c r="E86" s="21">
        <v>23.3</v>
      </c>
      <c r="F86" s="22">
        <v>6.0600000000000005</v>
      </c>
      <c r="H86" s="93" t="s">
        <v>308</v>
      </c>
      <c r="I86" s="100">
        <v>6.0945315573816838</v>
      </c>
      <c r="J86" s="94" t="s">
        <v>310</v>
      </c>
      <c r="K86" s="102">
        <v>-3.4531557381683342E-2</v>
      </c>
    </row>
    <row r="87" spans="1:11" x14ac:dyDescent="0.3">
      <c r="A87" s="45">
        <v>100</v>
      </c>
      <c r="B87" s="19">
        <v>7.4</v>
      </c>
      <c r="C87" s="20">
        <v>17.5</v>
      </c>
      <c r="D87" s="21">
        <v>5.7</v>
      </c>
      <c r="E87" s="21">
        <v>28.7</v>
      </c>
      <c r="F87" s="22">
        <v>7.2550000000000008</v>
      </c>
      <c r="H87" s="93" t="s">
        <v>308</v>
      </c>
      <c r="I87" s="100">
        <v>6.9491300226557868</v>
      </c>
      <c r="J87" s="94" t="s">
        <v>310</v>
      </c>
      <c r="K87" s="102">
        <v>0.30586997734421395</v>
      </c>
    </row>
    <row r="88" spans="1:11" x14ac:dyDescent="0.3">
      <c r="A88" s="45">
        <v>100</v>
      </c>
      <c r="B88" s="19">
        <v>7.4</v>
      </c>
      <c r="C88" s="20">
        <v>17.5</v>
      </c>
      <c r="D88" s="21">
        <v>5.7</v>
      </c>
      <c r="E88" s="21">
        <v>34.1</v>
      </c>
      <c r="F88" s="22">
        <v>8.1</v>
      </c>
      <c r="H88" s="93" t="s">
        <v>308</v>
      </c>
      <c r="I88" s="100">
        <v>7.7824434164804401</v>
      </c>
      <c r="J88" s="94" t="s">
        <v>310</v>
      </c>
      <c r="K88" s="102">
        <v>0.31755658351955951</v>
      </c>
    </row>
    <row r="89" spans="1:11" x14ac:dyDescent="0.3">
      <c r="A89" s="45">
        <v>100</v>
      </c>
      <c r="B89" s="19">
        <v>7.4</v>
      </c>
      <c r="C89" s="20">
        <v>17.5</v>
      </c>
      <c r="D89" s="21">
        <v>5.7</v>
      </c>
      <c r="E89" s="21">
        <v>39.6</v>
      </c>
      <c r="F89" s="22">
        <v>8.7199999999999989</v>
      </c>
      <c r="H89" s="93" t="s">
        <v>308</v>
      </c>
      <c r="I89" s="100">
        <v>8.5278438940946248</v>
      </c>
      <c r="J89" s="94" t="s">
        <v>310</v>
      </c>
      <c r="K89" s="102">
        <v>0.19215610590537402</v>
      </c>
    </row>
    <row r="90" spans="1:11" x14ac:dyDescent="0.3">
      <c r="A90" s="45">
        <v>100</v>
      </c>
      <c r="B90" s="19">
        <v>7.4</v>
      </c>
      <c r="C90" s="20">
        <v>17.5</v>
      </c>
      <c r="D90" s="21">
        <v>5.7</v>
      </c>
      <c r="E90" s="21">
        <v>45</v>
      </c>
      <c r="F90" s="22">
        <v>9.245000000000001</v>
      </c>
      <c r="H90" s="93" t="s">
        <v>308</v>
      </c>
      <c r="I90" s="100">
        <v>9.1121636040431433</v>
      </c>
      <c r="J90" s="94" t="s">
        <v>310</v>
      </c>
      <c r="K90" s="102">
        <v>0.1328363959568577</v>
      </c>
    </row>
    <row r="91" spans="1:11" x14ac:dyDescent="0.3">
      <c r="A91" s="45">
        <v>100</v>
      </c>
      <c r="B91" s="19">
        <v>7.4</v>
      </c>
      <c r="C91" s="20">
        <v>17.5</v>
      </c>
      <c r="D91" s="21">
        <v>5.7</v>
      </c>
      <c r="E91" s="21">
        <v>55.9</v>
      </c>
      <c r="F91" s="22">
        <v>10.085000000000001</v>
      </c>
      <c r="H91" s="93" t="s">
        <v>308</v>
      </c>
      <c r="I91" s="100">
        <v>9.8436063721850893</v>
      </c>
      <c r="J91" s="94" t="s">
        <v>310</v>
      </c>
      <c r="K91" s="102">
        <v>0.24139362781491158</v>
      </c>
    </row>
    <row r="92" spans="1:11" x14ac:dyDescent="0.3">
      <c r="A92" s="45">
        <v>100</v>
      </c>
      <c r="B92" s="19">
        <v>7.4</v>
      </c>
      <c r="C92" s="20">
        <v>17.5</v>
      </c>
      <c r="D92" s="21">
        <v>5.7</v>
      </c>
      <c r="E92" s="21">
        <v>66.8</v>
      </c>
      <c r="F92" s="22">
        <v>10.4</v>
      </c>
      <c r="H92" s="93" t="s">
        <v>308</v>
      </c>
      <c r="I92" s="100">
        <v>10.159691897251136</v>
      </c>
      <c r="J92" s="94" t="s">
        <v>310</v>
      </c>
      <c r="K92" s="102">
        <v>0.24030810274886427</v>
      </c>
    </row>
    <row r="93" spans="1:11" x14ac:dyDescent="0.3">
      <c r="A93" s="45">
        <v>100</v>
      </c>
      <c r="B93" s="19">
        <v>7.4</v>
      </c>
      <c r="C93" s="20">
        <v>17.5</v>
      </c>
      <c r="D93" s="21">
        <v>5.7</v>
      </c>
      <c r="E93" s="21">
        <v>89</v>
      </c>
      <c r="F93" s="22">
        <v>10.225</v>
      </c>
      <c r="H93" s="93" t="s">
        <v>308</v>
      </c>
      <c r="I93" s="100">
        <v>10.327088741922672</v>
      </c>
      <c r="J93" s="94" t="s">
        <v>310</v>
      </c>
      <c r="K93" s="102">
        <v>-0.10208874192267281</v>
      </c>
    </row>
    <row r="94" spans="1:11" x14ac:dyDescent="0.3">
      <c r="A94" s="45">
        <v>100</v>
      </c>
      <c r="B94" s="19">
        <v>7.4</v>
      </c>
      <c r="C94" s="20">
        <v>17.5</v>
      </c>
      <c r="D94" s="21">
        <v>5.7</v>
      </c>
      <c r="E94" s="21">
        <v>96.2</v>
      </c>
      <c r="F94" s="22">
        <v>10.315000000000001</v>
      </c>
      <c r="H94" s="93" t="s">
        <v>308</v>
      </c>
      <c r="I94" s="100">
        <v>10.340786926515197</v>
      </c>
      <c r="J94" s="94" t="s">
        <v>310</v>
      </c>
      <c r="K94" s="102">
        <v>-2.5786926515195319E-2</v>
      </c>
    </row>
    <row r="95" spans="1:11" x14ac:dyDescent="0.3">
      <c r="A95" s="45">
        <v>100</v>
      </c>
      <c r="B95" s="19">
        <v>7.4</v>
      </c>
      <c r="C95" s="20">
        <v>17.5</v>
      </c>
      <c r="D95" s="21">
        <v>5.7</v>
      </c>
      <c r="E95" s="21">
        <v>104.2</v>
      </c>
      <c r="F95" s="22">
        <v>10.315</v>
      </c>
      <c r="H95" s="93" t="s">
        <v>308</v>
      </c>
      <c r="I95" s="100">
        <v>10.350111682999815</v>
      </c>
      <c r="J95" s="94" t="s">
        <v>310</v>
      </c>
      <c r="K95" s="102">
        <v>-3.5111682999815486E-2</v>
      </c>
    </row>
    <row r="96" spans="1:11" x14ac:dyDescent="0.3">
      <c r="A96" s="45">
        <v>101</v>
      </c>
      <c r="B96" s="19">
        <v>7.4</v>
      </c>
      <c r="C96" s="20">
        <v>17.5</v>
      </c>
      <c r="D96" s="21">
        <v>6.7</v>
      </c>
      <c r="E96" s="21">
        <v>1.1000000000000001</v>
      </c>
      <c r="F96" s="22">
        <v>4.28</v>
      </c>
      <c r="H96" s="93" t="s">
        <v>308</v>
      </c>
      <c r="I96" s="100">
        <v>4.0997571246357616</v>
      </c>
      <c r="J96" s="94" t="s">
        <v>310</v>
      </c>
      <c r="K96" s="102">
        <v>0.18024287536423866</v>
      </c>
    </row>
    <row r="97" spans="1:11" x14ac:dyDescent="0.3">
      <c r="A97" s="45">
        <v>101</v>
      </c>
      <c r="B97" s="19">
        <v>7.4</v>
      </c>
      <c r="C97" s="20">
        <v>17.5</v>
      </c>
      <c r="D97" s="21">
        <v>6.7</v>
      </c>
      <c r="E97" s="21">
        <v>3.3</v>
      </c>
      <c r="F97" s="22">
        <v>4.1150000000000002</v>
      </c>
      <c r="H97" s="93" t="s">
        <v>308</v>
      </c>
      <c r="I97" s="100">
        <v>4.1622581434465165</v>
      </c>
      <c r="J97" s="94" t="s">
        <v>310</v>
      </c>
      <c r="K97" s="102">
        <v>-4.7258143446516243E-2</v>
      </c>
    </row>
    <row r="98" spans="1:11" x14ac:dyDescent="0.3">
      <c r="A98" s="45">
        <v>101</v>
      </c>
      <c r="B98" s="19">
        <v>7.4</v>
      </c>
      <c r="C98" s="20">
        <v>17.5</v>
      </c>
      <c r="D98" s="21">
        <v>6.7</v>
      </c>
      <c r="E98" s="21">
        <v>6.5</v>
      </c>
      <c r="F98" s="22">
        <v>4.17</v>
      </c>
      <c r="H98" s="93" t="s">
        <v>308</v>
      </c>
      <c r="I98" s="100">
        <v>4.3117195096000369</v>
      </c>
      <c r="J98" s="94" t="s">
        <v>310</v>
      </c>
      <c r="K98" s="102">
        <v>-0.14171950960003699</v>
      </c>
    </row>
    <row r="99" spans="1:11" x14ac:dyDescent="0.3">
      <c r="A99" s="45">
        <v>101</v>
      </c>
      <c r="B99" s="19">
        <v>7.4</v>
      </c>
      <c r="C99" s="20">
        <v>17.5</v>
      </c>
      <c r="D99" s="21">
        <v>6.7</v>
      </c>
      <c r="E99" s="21">
        <v>10.8</v>
      </c>
      <c r="F99" s="22">
        <v>4.4800000000000004</v>
      </c>
      <c r="H99" s="93" t="s">
        <v>308</v>
      </c>
      <c r="I99" s="100">
        <v>4.6590769433640951</v>
      </c>
      <c r="J99" s="94" t="s">
        <v>310</v>
      </c>
      <c r="K99" s="102">
        <v>-0.17907694336409463</v>
      </c>
    </row>
    <row r="100" spans="1:11" x14ac:dyDescent="0.3">
      <c r="A100" s="45">
        <v>101</v>
      </c>
      <c r="B100" s="19">
        <v>7.4</v>
      </c>
      <c r="C100" s="20">
        <v>17.5</v>
      </c>
      <c r="D100" s="21">
        <v>6.7</v>
      </c>
      <c r="E100" s="21">
        <v>13.1</v>
      </c>
      <c r="F100" s="22">
        <v>4.9450000000000003</v>
      </c>
      <c r="H100" s="93" t="s">
        <v>308</v>
      </c>
      <c r="I100" s="100">
        <v>4.9232567991611962</v>
      </c>
      <c r="J100" s="94" t="s">
        <v>310</v>
      </c>
      <c r="K100" s="102">
        <v>2.17432008388041E-2</v>
      </c>
    </row>
    <row r="101" spans="1:11" x14ac:dyDescent="0.3">
      <c r="A101" s="45">
        <v>101</v>
      </c>
      <c r="B101" s="19">
        <v>7.4</v>
      </c>
      <c r="C101" s="20">
        <v>17.5</v>
      </c>
      <c r="D101" s="21">
        <v>6.7</v>
      </c>
      <c r="E101" s="21">
        <v>15.4</v>
      </c>
      <c r="F101" s="22">
        <v>5.415</v>
      </c>
      <c r="H101" s="93" t="s">
        <v>308</v>
      </c>
      <c r="I101" s="100">
        <v>5.2394746853101957</v>
      </c>
      <c r="J101" s="94" t="s">
        <v>310</v>
      </c>
      <c r="K101" s="102">
        <v>0.17552531468980437</v>
      </c>
    </row>
    <row r="102" spans="1:11" x14ac:dyDescent="0.3">
      <c r="A102" s="45">
        <v>101</v>
      </c>
      <c r="B102" s="19">
        <v>7.4</v>
      </c>
      <c r="C102" s="20">
        <v>17.5</v>
      </c>
      <c r="D102" s="21">
        <v>6.7</v>
      </c>
      <c r="E102" s="21">
        <v>19.899999999999999</v>
      </c>
      <c r="F102" s="22">
        <v>6.1950000000000003</v>
      </c>
      <c r="H102" s="93" t="s">
        <v>308</v>
      </c>
      <c r="I102" s="100">
        <v>5.9734242835423323</v>
      </c>
      <c r="J102" s="94" t="s">
        <v>310</v>
      </c>
      <c r="K102" s="102">
        <v>0.22157571645766794</v>
      </c>
    </row>
    <row r="103" spans="1:11" x14ac:dyDescent="0.3">
      <c r="A103" s="45">
        <v>101</v>
      </c>
      <c r="B103" s="19">
        <v>7.4</v>
      </c>
      <c r="C103" s="20">
        <v>17.5</v>
      </c>
      <c r="D103" s="21">
        <v>6.7</v>
      </c>
      <c r="E103" s="21">
        <v>24.5</v>
      </c>
      <c r="F103" s="22">
        <v>7.17</v>
      </c>
      <c r="H103" s="93" t="s">
        <v>308</v>
      </c>
      <c r="I103" s="100">
        <v>6.796899552190407</v>
      </c>
      <c r="J103" s="94" t="s">
        <v>310</v>
      </c>
      <c r="K103" s="102">
        <v>0.37310044780959295</v>
      </c>
    </row>
    <row r="104" spans="1:11" x14ac:dyDescent="0.3">
      <c r="A104" s="45">
        <v>101</v>
      </c>
      <c r="B104" s="19">
        <v>7.4</v>
      </c>
      <c r="C104" s="20">
        <v>17.5</v>
      </c>
      <c r="D104" s="21">
        <v>6.7</v>
      </c>
      <c r="E104" s="21">
        <v>29</v>
      </c>
      <c r="F104" s="22">
        <v>8.2050000000000001</v>
      </c>
      <c r="H104" s="93" t="s">
        <v>308</v>
      </c>
      <c r="I104" s="100">
        <v>7.5788873931746243</v>
      </c>
      <c r="J104" s="94" t="s">
        <v>310</v>
      </c>
      <c r="K104" s="102">
        <v>0.62611260682537573</v>
      </c>
    </row>
    <row r="105" spans="1:11" x14ac:dyDescent="0.3">
      <c r="A105" s="45">
        <v>101</v>
      </c>
      <c r="B105" s="19">
        <v>7.4</v>
      </c>
      <c r="C105" s="20">
        <v>17.5</v>
      </c>
      <c r="D105" s="21">
        <v>6.7</v>
      </c>
      <c r="E105" s="21">
        <v>33.5</v>
      </c>
      <c r="F105" s="22">
        <v>8.7899999999999991</v>
      </c>
      <c r="H105" s="93" t="s">
        <v>308</v>
      </c>
      <c r="I105" s="100">
        <v>8.2717596814577448</v>
      </c>
      <c r="J105" s="94" t="s">
        <v>310</v>
      </c>
      <c r="K105" s="102">
        <v>0.51824031854225439</v>
      </c>
    </row>
    <row r="106" spans="1:11" x14ac:dyDescent="0.3">
      <c r="A106" s="45">
        <v>101</v>
      </c>
      <c r="B106" s="19">
        <v>7.4</v>
      </c>
      <c r="C106" s="20">
        <v>17.5</v>
      </c>
      <c r="D106" s="21">
        <v>6.7</v>
      </c>
      <c r="E106" s="21">
        <v>38.1</v>
      </c>
      <c r="F106" s="22">
        <v>9.59</v>
      </c>
      <c r="H106" s="93" t="s">
        <v>308</v>
      </c>
      <c r="I106" s="100">
        <v>8.8546486550459278</v>
      </c>
      <c r="J106" s="94" t="s">
        <v>310</v>
      </c>
      <c r="K106" s="102">
        <v>0.73535134495407206</v>
      </c>
    </row>
    <row r="107" spans="1:11" x14ac:dyDescent="0.3">
      <c r="A107" s="45">
        <v>101</v>
      </c>
      <c r="B107" s="19">
        <v>7.4</v>
      </c>
      <c r="C107" s="20">
        <v>17.5</v>
      </c>
      <c r="D107" s="21">
        <v>6.7</v>
      </c>
      <c r="E107" s="21">
        <v>47.2</v>
      </c>
      <c r="F107" s="22">
        <v>9.92</v>
      </c>
      <c r="H107" s="93" t="s">
        <v>308</v>
      </c>
      <c r="I107" s="100">
        <v>9.6312046921409369</v>
      </c>
      <c r="J107" s="94" t="s">
        <v>310</v>
      </c>
      <c r="K107" s="102">
        <v>0.28879530785906304</v>
      </c>
    </row>
    <row r="108" spans="1:11" x14ac:dyDescent="0.3">
      <c r="A108" s="45">
        <v>101</v>
      </c>
      <c r="B108" s="19">
        <v>7.4</v>
      </c>
      <c r="C108" s="20">
        <v>17.5</v>
      </c>
      <c r="D108" s="21">
        <v>6.7</v>
      </c>
      <c r="E108" s="21">
        <v>56.3</v>
      </c>
      <c r="F108" s="22">
        <v>10.17</v>
      </c>
      <c r="H108" s="93" t="s">
        <v>308</v>
      </c>
      <c r="I108" s="100">
        <v>10.027844681737561</v>
      </c>
      <c r="J108" s="94" t="s">
        <v>310</v>
      </c>
      <c r="K108" s="102">
        <v>0.14215531826243932</v>
      </c>
    </row>
    <row r="109" spans="1:11" x14ac:dyDescent="0.3">
      <c r="A109" s="45">
        <v>101</v>
      </c>
      <c r="B109" s="19">
        <v>7.4</v>
      </c>
      <c r="C109" s="20">
        <v>17.5</v>
      </c>
      <c r="D109" s="21">
        <v>6.7</v>
      </c>
      <c r="E109" s="21">
        <v>75</v>
      </c>
      <c r="F109" s="22">
        <v>10.469999999999999</v>
      </c>
      <c r="H109" s="93" t="s">
        <v>308</v>
      </c>
      <c r="I109" s="100">
        <v>10.292841603658992</v>
      </c>
      <c r="J109" s="94" t="s">
        <v>310</v>
      </c>
      <c r="K109" s="102">
        <v>0.17715839634100661</v>
      </c>
    </row>
    <row r="110" spans="1:11" x14ac:dyDescent="0.3">
      <c r="A110" s="45">
        <v>101</v>
      </c>
      <c r="B110" s="19">
        <v>7.4</v>
      </c>
      <c r="C110" s="20">
        <v>17.5</v>
      </c>
      <c r="D110" s="21">
        <v>6.7</v>
      </c>
      <c r="E110" s="21">
        <v>93.8</v>
      </c>
      <c r="F110" s="22">
        <v>10.145</v>
      </c>
      <c r="H110" s="93" t="s">
        <v>308</v>
      </c>
      <c r="I110" s="100">
        <v>10.344044231500787</v>
      </c>
      <c r="J110" s="94" t="s">
        <v>310</v>
      </c>
      <c r="K110" s="102">
        <v>-0.19904423150078721</v>
      </c>
    </row>
    <row r="111" spans="1:11" x14ac:dyDescent="0.3">
      <c r="A111" s="45">
        <v>101</v>
      </c>
      <c r="B111" s="19">
        <v>7.4</v>
      </c>
      <c r="C111" s="20">
        <v>17.5</v>
      </c>
      <c r="D111" s="21">
        <v>6.7</v>
      </c>
      <c r="E111" s="21">
        <v>112.5</v>
      </c>
      <c r="F111" s="22">
        <v>10.184999999999999</v>
      </c>
      <c r="H111" s="93" t="s">
        <v>308</v>
      </c>
      <c r="I111" s="100">
        <v>10.359925001270241</v>
      </c>
      <c r="J111" s="94" t="s">
        <v>310</v>
      </c>
      <c r="K111" s="102">
        <v>-0.17492500127024257</v>
      </c>
    </row>
    <row r="112" spans="1:11" x14ac:dyDescent="0.3">
      <c r="A112" s="45">
        <v>102</v>
      </c>
      <c r="B112" s="19">
        <v>7.4</v>
      </c>
      <c r="C112" s="20">
        <v>27.5</v>
      </c>
      <c r="D112" s="21">
        <v>5.7</v>
      </c>
      <c r="E112" s="21">
        <v>0.9</v>
      </c>
      <c r="F112" s="22">
        <v>4.165</v>
      </c>
      <c r="H112" s="93" t="s">
        <v>308</v>
      </c>
      <c r="I112" s="100">
        <v>4.086428820769509</v>
      </c>
      <c r="J112" s="94" t="s">
        <v>310</v>
      </c>
      <c r="K112" s="102">
        <v>7.8571179230491062E-2</v>
      </c>
    </row>
    <row r="113" spans="1:11" x14ac:dyDescent="0.3">
      <c r="A113" s="45">
        <v>102</v>
      </c>
      <c r="B113" s="19">
        <v>7.4</v>
      </c>
      <c r="C113" s="20">
        <v>27.5</v>
      </c>
      <c r="D113" s="21">
        <v>5.7</v>
      </c>
      <c r="E113" s="21">
        <v>2.2000000000000002</v>
      </c>
      <c r="F113" s="22">
        <v>4.2650000000000006</v>
      </c>
      <c r="H113" s="93" t="s">
        <v>308</v>
      </c>
      <c r="I113" s="100">
        <v>4.1684191170762039</v>
      </c>
      <c r="J113" s="94" t="s">
        <v>310</v>
      </c>
      <c r="K113" s="102">
        <v>9.6580882923796629E-2</v>
      </c>
    </row>
    <row r="114" spans="1:11" x14ac:dyDescent="0.3">
      <c r="A114" s="45">
        <v>102</v>
      </c>
      <c r="B114" s="19">
        <v>7.4</v>
      </c>
      <c r="C114" s="20">
        <v>27.5</v>
      </c>
      <c r="D114" s="21">
        <v>5.7</v>
      </c>
      <c r="E114" s="21">
        <v>3.3</v>
      </c>
      <c r="F114" s="22">
        <v>4.29</v>
      </c>
      <c r="H114" s="93" t="s">
        <v>308</v>
      </c>
      <c r="I114" s="100">
        <v>4.2955515413205578</v>
      </c>
      <c r="J114" s="94" t="s">
        <v>310</v>
      </c>
      <c r="K114" s="102">
        <v>-5.5515413205577957E-3</v>
      </c>
    </row>
    <row r="115" spans="1:11" x14ac:dyDescent="0.3">
      <c r="A115" s="45">
        <v>102</v>
      </c>
      <c r="B115" s="19">
        <v>7.4</v>
      </c>
      <c r="C115" s="20">
        <v>27.5</v>
      </c>
      <c r="D115" s="21">
        <v>5.7</v>
      </c>
      <c r="E115" s="21">
        <v>4.4000000000000004</v>
      </c>
      <c r="F115" s="22">
        <v>4.5199999999999996</v>
      </c>
      <c r="H115" s="93" t="s">
        <v>308</v>
      </c>
      <c r="I115" s="100">
        <v>4.506076703278536</v>
      </c>
      <c r="J115" s="94" t="s">
        <v>310</v>
      </c>
      <c r="K115" s="102">
        <v>1.3923296721463529E-2</v>
      </c>
    </row>
    <row r="116" spans="1:11" x14ac:dyDescent="0.3">
      <c r="A116" s="45">
        <v>102</v>
      </c>
      <c r="B116" s="19">
        <v>7.4</v>
      </c>
      <c r="C116" s="20">
        <v>27.5</v>
      </c>
      <c r="D116" s="21">
        <v>5.7</v>
      </c>
      <c r="E116" s="21">
        <v>5.7</v>
      </c>
      <c r="F116" s="22">
        <v>5.1449999999999996</v>
      </c>
      <c r="H116" s="93" t="s">
        <v>308</v>
      </c>
      <c r="I116" s="100">
        <v>4.9046007900570503</v>
      </c>
      <c r="J116" s="94" t="s">
        <v>310</v>
      </c>
      <c r="K116" s="102">
        <v>0.24039920994294928</v>
      </c>
    </row>
    <row r="117" spans="1:11" x14ac:dyDescent="0.3">
      <c r="A117" s="45">
        <v>102</v>
      </c>
      <c r="B117" s="19">
        <v>7.4</v>
      </c>
      <c r="C117" s="20">
        <v>27.5</v>
      </c>
      <c r="D117" s="21">
        <v>5.7</v>
      </c>
      <c r="E117" s="21">
        <v>6.9</v>
      </c>
      <c r="F117" s="22">
        <v>5.4649999999999999</v>
      </c>
      <c r="H117" s="93" t="s">
        <v>308</v>
      </c>
      <c r="I117" s="100">
        <v>5.4393080641292357</v>
      </c>
      <c r="J117" s="94" t="s">
        <v>310</v>
      </c>
      <c r="K117" s="102">
        <v>2.5691935870764127E-2</v>
      </c>
    </row>
    <row r="118" spans="1:11" x14ac:dyDescent="0.3">
      <c r="A118" s="45">
        <v>102</v>
      </c>
      <c r="B118" s="19">
        <v>7.4</v>
      </c>
      <c r="C118" s="20">
        <v>27.5</v>
      </c>
      <c r="D118" s="21">
        <v>5.7</v>
      </c>
      <c r="E118" s="21">
        <v>9.5</v>
      </c>
      <c r="F118" s="22">
        <v>6.6750000000000007</v>
      </c>
      <c r="H118" s="93" t="s">
        <v>308</v>
      </c>
      <c r="I118" s="100">
        <v>6.9618175949970267</v>
      </c>
      <c r="J118" s="94" t="s">
        <v>310</v>
      </c>
      <c r="K118" s="102">
        <v>-0.28681759499702597</v>
      </c>
    </row>
    <row r="119" spans="1:11" x14ac:dyDescent="0.3">
      <c r="A119" s="45">
        <v>102</v>
      </c>
      <c r="B119" s="19">
        <v>7.4</v>
      </c>
      <c r="C119" s="20">
        <v>27.5</v>
      </c>
      <c r="D119" s="21">
        <v>5.7</v>
      </c>
      <c r="E119" s="21">
        <v>8.1999999999999993</v>
      </c>
      <c r="F119" s="22">
        <v>6.2450000000000001</v>
      </c>
      <c r="H119" s="93" t="s">
        <v>308</v>
      </c>
      <c r="I119" s="100">
        <v>6.1701218223016294</v>
      </c>
      <c r="J119" s="94" t="s">
        <v>310</v>
      </c>
      <c r="K119" s="102">
        <v>7.4878177698370685E-2</v>
      </c>
    </row>
    <row r="120" spans="1:11" x14ac:dyDescent="0.3">
      <c r="A120" s="45">
        <v>102</v>
      </c>
      <c r="B120" s="19">
        <v>7.4</v>
      </c>
      <c r="C120" s="20">
        <v>27.5</v>
      </c>
      <c r="D120" s="21">
        <v>5.7</v>
      </c>
      <c r="E120" s="21">
        <v>10.7</v>
      </c>
      <c r="F120" s="22">
        <v>7.3100000000000005</v>
      </c>
      <c r="H120" s="93" t="s">
        <v>308</v>
      </c>
      <c r="I120" s="100">
        <v>7.6440322774109797</v>
      </c>
      <c r="J120" s="94" t="s">
        <v>310</v>
      </c>
      <c r="K120" s="102">
        <v>-0.33403227741097918</v>
      </c>
    </row>
    <row r="121" spans="1:11" x14ac:dyDescent="0.3">
      <c r="A121" s="45">
        <v>102</v>
      </c>
      <c r="B121" s="19">
        <v>7.4</v>
      </c>
      <c r="C121" s="20">
        <v>27.5</v>
      </c>
      <c r="D121" s="21">
        <v>5.7</v>
      </c>
      <c r="E121" s="21">
        <v>12</v>
      </c>
      <c r="F121" s="22">
        <v>7.53</v>
      </c>
      <c r="H121" s="93" t="s">
        <v>308</v>
      </c>
      <c r="I121" s="100">
        <v>8.2581827286793708</v>
      </c>
      <c r="J121" s="94" t="s">
        <v>310</v>
      </c>
      <c r="K121" s="102">
        <v>-0.72818272867937051</v>
      </c>
    </row>
    <row r="122" spans="1:11" x14ac:dyDescent="0.3">
      <c r="A122" s="45">
        <v>103</v>
      </c>
      <c r="B122" s="19">
        <v>7.4</v>
      </c>
      <c r="C122" s="20">
        <v>27.5</v>
      </c>
      <c r="D122" s="21">
        <v>6.7</v>
      </c>
      <c r="E122" s="21">
        <v>0.4</v>
      </c>
      <c r="F122" s="22">
        <v>4.0199999999999996</v>
      </c>
      <c r="H122" s="93" t="s">
        <v>308</v>
      </c>
      <c r="I122" s="100">
        <v>4.0938776962401402</v>
      </c>
      <c r="J122" s="94" t="s">
        <v>310</v>
      </c>
      <c r="K122" s="102">
        <v>-7.3877696240140622E-2</v>
      </c>
    </row>
    <row r="123" spans="1:11" x14ac:dyDescent="0.3">
      <c r="A123" s="45">
        <v>103</v>
      </c>
      <c r="B123" s="19">
        <v>7.4</v>
      </c>
      <c r="C123" s="20">
        <v>27.5</v>
      </c>
      <c r="D123" s="21">
        <v>6.7</v>
      </c>
      <c r="E123" s="21">
        <v>1.2</v>
      </c>
      <c r="F123" s="22">
        <v>4.085</v>
      </c>
      <c r="H123" s="93" t="s">
        <v>308</v>
      </c>
      <c r="I123" s="100">
        <v>4.1435388085103355</v>
      </c>
      <c r="J123" s="94" t="s">
        <v>310</v>
      </c>
      <c r="K123" s="102">
        <v>-5.8538808510335549E-2</v>
      </c>
    </row>
    <row r="124" spans="1:11" x14ac:dyDescent="0.3">
      <c r="A124" s="45">
        <v>103</v>
      </c>
      <c r="B124" s="19">
        <v>7.4</v>
      </c>
      <c r="C124" s="20">
        <v>27.5</v>
      </c>
      <c r="D124" s="21">
        <v>6.7</v>
      </c>
      <c r="E124" s="21">
        <v>2.5</v>
      </c>
      <c r="F124" s="22">
        <v>4.08</v>
      </c>
      <c r="H124" s="93" t="s">
        <v>308</v>
      </c>
      <c r="I124" s="100">
        <v>4.2864702466250746</v>
      </c>
      <c r="J124" s="94" t="s">
        <v>310</v>
      </c>
      <c r="K124" s="102">
        <v>-0.20647024662507452</v>
      </c>
    </row>
    <row r="125" spans="1:11" x14ac:dyDescent="0.3">
      <c r="A125" s="45">
        <v>103</v>
      </c>
      <c r="B125" s="19">
        <v>7.4</v>
      </c>
      <c r="C125" s="20">
        <v>27.5</v>
      </c>
      <c r="D125" s="21">
        <v>6.7</v>
      </c>
      <c r="E125" s="21">
        <v>4.0999999999999996</v>
      </c>
      <c r="F125" s="22">
        <v>4.4550000000000001</v>
      </c>
      <c r="H125" s="93" t="s">
        <v>308</v>
      </c>
      <c r="I125" s="100">
        <v>4.6389111422811888</v>
      </c>
      <c r="J125" s="94" t="s">
        <v>310</v>
      </c>
      <c r="K125" s="102">
        <v>-0.18391114228118877</v>
      </c>
    </row>
    <row r="126" spans="1:11" x14ac:dyDescent="0.3">
      <c r="A126" s="45">
        <v>103</v>
      </c>
      <c r="B126" s="19">
        <v>7.4</v>
      </c>
      <c r="C126" s="20">
        <v>27.5</v>
      </c>
      <c r="D126" s="21">
        <v>6.7</v>
      </c>
      <c r="E126" s="21">
        <v>4.9000000000000004</v>
      </c>
      <c r="F126" s="22">
        <v>4.8849999999999998</v>
      </c>
      <c r="H126" s="93" t="s">
        <v>308</v>
      </c>
      <c r="I126" s="100">
        <v>4.9194129225768037</v>
      </c>
      <c r="J126" s="94" t="s">
        <v>310</v>
      </c>
      <c r="K126" s="102">
        <v>-3.441292257680395E-2</v>
      </c>
    </row>
    <row r="127" spans="1:11" x14ac:dyDescent="0.3">
      <c r="A127" s="45">
        <v>103</v>
      </c>
      <c r="B127" s="19">
        <v>7.4</v>
      </c>
      <c r="C127" s="20">
        <v>27.5</v>
      </c>
      <c r="D127" s="21">
        <v>6.7</v>
      </c>
      <c r="E127" s="21">
        <v>5.7</v>
      </c>
      <c r="F127" s="22">
        <v>5.2149999999999999</v>
      </c>
      <c r="H127" s="93" t="s">
        <v>308</v>
      </c>
      <c r="I127" s="100">
        <v>5.2799257668702086</v>
      </c>
      <c r="J127" s="94" t="s">
        <v>310</v>
      </c>
      <c r="K127" s="102">
        <v>-6.492576687020879E-2</v>
      </c>
    </row>
    <row r="128" spans="1:11" x14ac:dyDescent="0.3">
      <c r="A128" s="45">
        <v>103</v>
      </c>
      <c r="B128" s="19">
        <v>7.4</v>
      </c>
      <c r="C128" s="20">
        <v>27.5</v>
      </c>
      <c r="D128" s="21">
        <v>6.7</v>
      </c>
      <c r="E128" s="21">
        <v>7.3</v>
      </c>
      <c r="F128" s="22">
        <v>6.1300000000000008</v>
      </c>
      <c r="H128" s="93" t="s">
        <v>308</v>
      </c>
      <c r="I128" s="100">
        <v>6.2060163580263952</v>
      </c>
      <c r="J128" s="94" t="s">
        <v>310</v>
      </c>
      <c r="K128" s="102">
        <v>-7.6016358026394393E-2</v>
      </c>
    </row>
    <row r="129" spans="1:11" x14ac:dyDescent="0.3">
      <c r="A129" s="45">
        <v>103</v>
      </c>
      <c r="B129" s="19">
        <v>7.4</v>
      </c>
      <c r="C129" s="20">
        <v>27.5</v>
      </c>
      <c r="D129" s="21">
        <v>6.7</v>
      </c>
      <c r="E129" s="21">
        <v>8.9</v>
      </c>
      <c r="F129" s="22">
        <v>7.08</v>
      </c>
      <c r="H129" s="93" t="s">
        <v>308</v>
      </c>
      <c r="I129" s="100">
        <v>7.2272372104208245</v>
      </c>
      <c r="J129" s="94" t="s">
        <v>310</v>
      </c>
      <c r="K129" s="102">
        <v>-0.14723721042082438</v>
      </c>
    </row>
    <row r="130" spans="1:11" x14ac:dyDescent="0.3">
      <c r="A130" s="45">
        <v>103</v>
      </c>
      <c r="B130" s="19">
        <v>7.4</v>
      </c>
      <c r="C130" s="20">
        <v>27.5</v>
      </c>
      <c r="D130" s="21">
        <v>6.7</v>
      </c>
      <c r="E130" s="21">
        <v>10.5</v>
      </c>
      <c r="F130" s="22">
        <v>7.6850000000000005</v>
      </c>
      <c r="H130" s="93" t="s">
        <v>308</v>
      </c>
      <c r="I130" s="100">
        <v>8.1031513976483662</v>
      </c>
      <c r="J130" s="94" t="s">
        <v>310</v>
      </c>
      <c r="K130" s="102">
        <v>-0.41815139764836573</v>
      </c>
    </row>
    <row r="131" spans="1:11" x14ac:dyDescent="0.3">
      <c r="A131" s="45">
        <v>103</v>
      </c>
      <c r="B131" s="19">
        <v>7.4</v>
      </c>
      <c r="C131" s="20">
        <v>27.5</v>
      </c>
      <c r="D131" s="21">
        <v>6.7</v>
      </c>
      <c r="E131" s="21">
        <v>12.1</v>
      </c>
      <c r="F131" s="22">
        <v>9.0549999999999997</v>
      </c>
      <c r="H131" s="93" t="s">
        <v>308</v>
      </c>
      <c r="I131" s="100">
        <v>8.73187303310198</v>
      </c>
      <c r="J131" s="94" t="s">
        <v>310</v>
      </c>
      <c r="K131" s="102">
        <v>0.32312696689801967</v>
      </c>
    </row>
    <row r="132" spans="1:11" x14ac:dyDescent="0.3">
      <c r="A132" s="45">
        <v>103</v>
      </c>
      <c r="B132" s="19">
        <v>7.4</v>
      </c>
      <c r="C132" s="20">
        <v>27.5</v>
      </c>
      <c r="D132" s="21">
        <v>6.7</v>
      </c>
      <c r="E132" s="21">
        <v>13.7</v>
      </c>
      <c r="F132" s="22">
        <v>9.4700000000000006</v>
      </c>
      <c r="H132" s="93" t="s">
        <v>308</v>
      </c>
      <c r="I132" s="100">
        <v>9.1447539504840805</v>
      </c>
      <c r="J132" s="94" t="s">
        <v>310</v>
      </c>
      <c r="K132" s="102">
        <v>0.32524604951592018</v>
      </c>
    </row>
    <row r="133" spans="1:11" x14ac:dyDescent="0.3">
      <c r="A133" s="45">
        <v>103</v>
      </c>
      <c r="B133" s="19">
        <v>7.4</v>
      </c>
      <c r="C133" s="20">
        <v>27.5</v>
      </c>
      <c r="D133" s="21">
        <v>6.7</v>
      </c>
      <c r="E133" s="21">
        <v>16.899999999999999</v>
      </c>
      <c r="F133" s="22">
        <v>9.64</v>
      </c>
      <c r="H133" s="93" t="s">
        <v>308</v>
      </c>
      <c r="I133" s="100">
        <v>9.5903286648553756</v>
      </c>
      <c r="J133" s="94" t="s">
        <v>310</v>
      </c>
      <c r="K133" s="102">
        <v>4.9671335144624962E-2</v>
      </c>
    </row>
    <row r="134" spans="1:11" x14ac:dyDescent="0.3">
      <c r="A134" s="45">
        <v>103</v>
      </c>
      <c r="B134" s="19">
        <v>7.4</v>
      </c>
      <c r="C134" s="20">
        <v>27.5</v>
      </c>
      <c r="D134" s="21">
        <v>6.7</v>
      </c>
      <c r="E134" s="21">
        <v>20</v>
      </c>
      <c r="F134" s="22">
        <v>9.9649999999999999</v>
      </c>
      <c r="H134" s="93" t="s">
        <v>308</v>
      </c>
      <c r="I134" s="100">
        <v>9.8071995799155793</v>
      </c>
      <c r="J134" s="94" t="s">
        <v>310</v>
      </c>
      <c r="K134" s="102">
        <v>0.15780042008442052</v>
      </c>
    </row>
    <row r="135" spans="1:11" x14ac:dyDescent="0.3">
      <c r="A135" s="45">
        <v>103</v>
      </c>
      <c r="B135" s="19">
        <v>7.4</v>
      </c>
      <c r="C135" s="20">
        <v>27.5</v>
      </c>
      <c r="D135" s="21">
        <v>6.7</v>
      </c>
      <c r="E135" s="21">
        <v>33.4</v>
      </c>
      <c r="F135" s="22">
        <v>10.205</v>
      </c>
      <c r="H135" s="93" t="s">
        <v>308</v>
      </c>
      <c r="I135" s="100">
        <v>10.196493968551538</v>
      </c>
      <c r="J135" s="94" t="s">
        <v>310</v>
      </c>
      <c r="K135" s="102">
        <v>8.5060314484621813E-3</v>
      </c>
    </row>
    <row r="136" spans="1:11" x14ac:dyDescent="0.3">
      <c r="A136" s="45">
        <v>103</v>
      </c>
      <c r="B136" s="19">
        <v>7.4</v>
      </c>
      <c r="C136" s="20">
        <v>27.5</v>
      </c>
      <c r="D136" s="21">
        <v>6.7</v>
      </c>
      <c r="E136" s="21">
        <v>40.1</v>
      </c>
      <c r="F136" s="22">
        <v>10.35</v>
      </c>
      <c r="H136" s="93" t="s">
        <v>308</v>
      </c>
      <c r="I136" s="100">
        <v>10.274304743865732</v>
      </c>
      <c r="J136" s="94" t="s">
        <v>310</v>
      </c>
      <c r="K136" s="102">
        <v>7.5695256134267197E-2</v>
      </c>
    </row>
    <row r="137" spans="1:11" x14ac:dyDescent="0.3">
      <c r="A137" s="45">
        <v>104</v>
      </c>
      <c r="B137" s="19">
        <v>7.4</v>
      </c>
      <c r="C137" s="20">
        <v>37.5</v>
      </c>
      <c r="D137" s="21">
        <v>5.7</v>
      </c>
      <c r="E137" s="21">
        <v>0.6</v>
      </c>
      <c r="F137" s="22">
        <v>4.1950000000000003</v>
      </c>
      <c r="H137" s="93" t="s">
        <v>308</v>
      </c>
      <c r="I137" s="100">
        <v>4.1885151773981679</v>
      </c>
      <c r="J137" s="94" t="s">
        <v>310</v>
      </c>
      <c r="K137" s="102">
        <v>6.4848226018323629E-3</v>
      </c>
    </row>
    <row r="138" spans="1:11" x14ac:dyDescent="0.3">
      <c r="A138" s="45">
        <v>104</v>
      </c>
      <c r="B138" s="19">
        <v>7.4</v>
      </c>
      <c r="C138" s="20">
        <v>37.5</v>
      </c>
      <c r="D138" s="21">
        <v>5.7</v>
      </c>
      <c r="E138" s="21">
        <v>1.4</v>
      </c>
      <c r="F138" s="22">
        <v>4.2799999999999994</v>
      </c>
      <c r="H138" s="93" t="s">
        <v>308</v>
      </c>
      <c r="I138" s="100">
        <v>4.3088878640493498</v>
      </c>
      <c r="J138" s="94" t="s">
        <v>310</v>
      </c>
      <c r="K138" s="102">
        <v>-2.8887864049350398E-2</v>
      </c>
    </row>
    <row r="139" spans="1:11" x14ac:dyDescent="0.3">
      <c r="A139" s="45">
        <v>104</v>
      </c>
      <c r="B139" s="19">
        <v>7.4</v>
      </c>
      <c r="C139" s="20">
        <v>37.5</v>
      </c>
      <c r="D139" s="21">
        <v>5.7</v>
      </c>
      <c r="E139" s="21">
        <v>2.1</v>
      </c>
      <c r="F139" s="22">
        <v>4.4850000000000003</v>
      </c>
      <c r="H139" s="93" t="s">
        <v>308</v>
      </c>
      <c r="I139" s="100">
        <v>4.4747467295083778</v>
      </c>
      <c r="J139" s="94" t="s">
        <v>310</v>
      </c>
      <c r="K139" s="102">
        <v>1.0253270491622501E-2</v>
      </c>
    </row>
    <row r="140" spans="1:11" x14ac:dyDescent="0.3">
      <c r="A140" s="45">
        <v>104</v>
      </c>
      <c r="B140" s="19">
        <v>7.4</v>
      </c>
      <c r="C140" s="20">
        <v>37.5</v>
      </c>
      <c r="D140" s="21">
        <v>5.7</v>
      </c>
      <c r="E140" s="21">
        <v>2.8</v>
      </c>
      <c r="F140" s="22">
        <v>4.6050000000000004</v>
      </c>
      <c r="H140" s="93" t="s">
        <v>308</v>
      </c>
      <c r="I140" s="100">
        <v>4.7208558272843186</v>
      </c>
      <c r="J140" s="94" t="s">
        <v>310</v>
      </c>
      <c r="K140" s="102">
        <v>-0.1158558272843182</v>
      </c>
    </row>
    <row r="141" spans="1:11" x14ac:dyDescent="0.3">
      <c r="A141" s="45">
        <v>104</v>
      </c>
      <c r="B141" s="19">
        <v>7.4</v>
      </c>
      <c r="C141" s="20">
        <v>37.5</v>
      </c>
      <c r="D141" s="21">
        <v>5.7</v>
      </c>
      <c r="E141" s="21">
        <v>3.5</v>
      </c>
      <c r="F141" s="22">
        <v>5.22</v>
      </c>
      <c r="H141" s="93" t="s">
        <v>308</v>
      </c>
      <c r="I141" s="100">
        <v>5.0699876546491316</v>
      </c>
      <c r="J141" s="94" t="s">
        <v>310</v>
      </c>
      <c r="K141" s="102">
        <v>0.15001234535086816</v>
      </c>
    </row>
    <row r="142" spans="1:11" x14ac:dyDescent="0.3">
      <c r="A142" s="45">
        <v>104</v>
      </c>
      <c r="B142" s="19">
        <v>7.4</v>
      </c>
      <c r="C142" s="20">
        <v>37.5</v>
      </c>
      <c r="D142" s="21">
        <v>5.7</v>
      </c>
      <c r="E142" s="21">
        <v>4.0999999999999996</v>
      </c>
      <c r="F142" s="22">
        <v>5.6050000000000004</v>
      </c>
      <c r="H142" s="93" t="s">
        <v>308</v>
      </c>
      <c r="I142" s="100">
        <v>5.4616522629791335</v>
      </c>
      <c r="J142" s="94" t="s">
        <v>310</v>
      </c>
      <c r="K142" s="102">
        <v>0.14334773702086689</v>
      </c>
    </row>
    <row r="143" spans="1:11" x14ac:dyDescent="0.3">
      <c r="A143" s="45">
        <v>104</v>
      </c>
      <c r="B143" s="19">
        <v>7.4</v>
      </c>
      <c r="C143" s="20">
        <v>37.5</v>
      </c>
      <c r="D143" s="21">
        <v>5.7</v>
      </c>
      <c r="E143" s="21">
        <v>4.8</v>
      </c>
      <c r="F143" s="22">
        <v>6.1850000000000005</v>
      </c>
      <c r="H143" s="93" t="s">
        <v>308</v>
      </c>
      <c r="I143" s="100">
        <v>6.0194517376969436</v>
      </c>
      <c r="J143" s="94" t="s">
        <v>310</v>
      </c>
      <c r="K143" s="102">
        <v>0.16554826230305686</v>
      </c>
    </row>
    <row r="144" spans="1:11" x14ac:dyDescent="0.3">
      <c r="A144" s="45">
        <v>104</v>
      </c>
      <c r="B144" s="19">
        <v>7.4</v>
      </c>
      <c r="C144" s="20">
        <v>37.5</v>
      </c>
      <c r="D144" s="21">
        <v>5.7</v>
      </c>
      <c r="E144" s="21">
        <v>5.5</v>
      </c>
      <c r="F144" s="22">
        <v>6.8</v>
      </c>
      <c r="H144" s="93" t="s">
        <v>308</v>
      </c>
      <c r="I144" s="100">
        <v>6.649679307961935</v>
      </c>
      <c r="J144" s="94" t="s">
        <v>310</v>
      </c>
      <c r="K144" s="102">
        <v>0.15032069203806486</v>
      </c>
    </row>
    <row r="145" spans="1:11" x14ac:dyDescent="0.3">
      <c r="A145" s="45">
        <v>104</v>
      </c>
      <c r="B145" s="19">
        <v>7.4</v>
      </c>
      <c r="C145" s="20">
        <v>37.5</v>
      </c>
      <c r="D145" s="21">
        <v>5.7</v>
      </c>
      <c r="E145" s="21">
        <v>6.1</v>
      </c>
      <c r="F145" s="22">
        <v>7.3900000000000006</v>
      </c>
      <c r="H145" s="93" t="s">
        <v>308</v>
      </c>
      <c r="I145" s="100">
        <v>7.2006706976125283</v>
      </c>
      <c r="J145" s="94" t="s">
        <v>310</v>
      </c>
      <c r="K145" s="102">
        <v>0.18932930238747225</v>
      </c>
    </row>
    <row r="146" spans="1:11" x14ac:dyDescent="0.3">
      <c r="A146" s="45">
        <v>104</v>
      </c>
      <c r="B146" s="19">
        <v>7.4</v>
      </c>
      <c r="C146" s="20">
        <v>37.5</v>
      </c>
      <c r="D146" s="21">
        <v>5.7</v>
      </c>
      <c r="E146" s="21">
        <v>6.8</v>
      </c>
      <c r="F146" s="22">
        <v>7.81</v>
      </c>
      <c r="H146" s="93" t="s">
        <v>308</v>
      </c>
      <c r="I146" s="100">
        <v>7.7977645028733598</v>
      </c>
      <c r="J146" s="94" t="s">
        <v>310</v>
      </c>
      <c r="K146" s="102">
        <v>1.2235497126639849E-2</v>
      </c>
    </row>
    <row r="147" spans="1:11" x14ac:dyDescent="0.3">
      <c r="A147" s="45">
        <v>105</v>
      </c>
      <c r="B147" s="19">
        <v>7.4</v>
      </c>
      <c r="C147" s="20">
        <v>37.5</v>
      </c>
      <c r="D147" s="21">
        <v>6.7</v>
      </c>
      <c r="E147" s="21">
        <v>0.2</v>
      </c>
      <c r="F147" s="22">
        <v>4.2300000000000004</v>
      </c>
      <c r="H147" s="93" t="s">
        <v>308</v>
      </c>
      <c r="I147" s="100">
        <v>4.2125286250289982</v>
      </c>
      <c r="J147" s="94" t="s">
        <v>310</v>
      </c>
      <c r="K147" s="102">
        <v>1.7471374971002263E-2</v>
      </c>
    </row>
    <row r="148" spans="1:11" x14ac:dyDescent="0.3">
      <c r="A148" s="45">
        <v>105</v>
      </c>
      <c r="B148" s="19">
        <v>7.4</v>
      </c>
      <c r="C148" s="20">
        <v>37.5</v>
      </c>
      <c r="D148" s="21">
        <v>6.7</v>
      </c>
      <c r="E148" s="21">
        <v>0.7</v>
      </c>
      <c r="F148" s="22">
        <v>4.26</v>
      </c>
      <c r="H148" s="93" t="s">
        <v>308</v>
      </c>
      <c r="I148" s="100">
        <v>4.2887882554481731</v>
      </c>
      <c r="J148" s="94" t="s">
        <v>310</v>
      </c>
      <c r="K148" s="102">
        <v>-2.8788255448173317E-2</v>
      </c>
    </row>
    <row r="149" spans="1:11" x14ac:dyDescent="0.3">
      <c r="A149" s="45">
        <v>105</v>
      </c>
      <c r="B149" s="19">
        <v>7.4</v>
      </c>
      <c r="C149" s="20">
        <v>37.5</v>
      </c>
      <c r="D149" s="21">
        <v>6.7</v>
      </c>
      <c r="E149" s="21">
        <v>1.4</v>
      </c>
      <c r="F149" s="22">
        <v>4.1449999999999996</v>
      </c>
      <c r="H149" s="93" t="s">
        <v>308</v>
      </c>
      <c r="I149" s="100">
        <v>4.4432309119044575</v>
      </c>
      <c r="J149" s="94" t="s">
        <v>310</v>
      </c>
      <c r="K149" s="102">
        <v>-0.29823091190445794</v>
      </c>
    </row>
    <row r="150" spans="1:11" x14ac:dyDescent="0.3">
      <c r="A150" s="45">
        <v>105</v>
      </c>
      <c r="B150" s="19">
        <v>7.4</v>
      </c>
      <c r="C150" s="20">
        <v>37.5</v>
      </c>
      <c r="D150" s="21">
        <v>6.7</v>
      </c>
      <c r="E150" s="21">
        <v>2.2999999999999998</v>
      </c>
      <c r="F150" s="22">
        <v>4.57</v>
      </c>
      <c r="H150" s="93" t="s">
        <v>308</v>
      </c>
      <c r="I150" s="100">
        <v>4.7570837047676147</v>
      </c>
      <c r="J150" s="94" t="s">
        <v>310</v>
      </c>
      <c r="K150" s="102">
        <v>-0.18708370476761438</v>
      </c>
    </row>
    <row r="151" spans="1:11" x14ac:dyDescent="0.3">
      <c r="A151" s="45">
        <v>105</v>
      </c>
      <c r="B151" s="19">
        <v>7.4</v>
      </c>
      <c r="C151" s="20">
        <v>37.5</v>
      </c>
      <c r="D151" s="21">
        <v>6.7</v>
      </c>
      <c r="E151" s="21">
        <v>2.8</v>
      </c>
      <c r="F151" s="22">
        <v>4.87</v>
      </c>
      <c r="H151" s="93" t="s">
        <v>308</v>
      </c>
      <c r="I151" s="100">
        <v>5.0041928799807671</v>
      </c>
      <c r="J151" s="94" t="s">
        <v>310</v>
      </c>
      <c r="K151" s="102">
        <v>-0.13419287998076701</v>
      </c>
    </row>
    <row r="152" spans="1:11" x14ac:dyDescent="0.3">
      <c r="A152" s="45">
        <v>105</v>
      </c>
      <c r="B152" s="19">
        <v>7.4</v>
      </c>
      <c r="C152" s="20">
        <v>37.5</v>
      </c>
      <c r="D152" s="21">
        <v>6.7</v>
      </c>
      <c r="E152" s="21">
        <v>3.2</v>
      </c>
      <c r="F152" s="22">
        <v>5.31</v>
      </c>
      <c r="H152" s="93" t="s">
        <v>308</v>
      </c>
      <c r="I152" s="100">
        <v>5.2446786964620635</v>
      </c>
      <c r="J152" s="94" t="s">
        <v>310</v>
      </c>
      <c r="K152" s="102">
        <v>6.5321303537936082E-2</v>
      </c>
    </row>
    <row r="153" spans="1:11" x14ac:dyDescent="0.3">
      <c r="A153" s="45">
        <v>105</v>
      </c>
      <c r="B153" s="19">
        <v>7.4</v>
      </c>
      <c r="C153" s="20">
        <v>37.5</v>
      </c>
      <c r="D153" s="21">
        <v>6.7</v>
      </c>
      <c r="E153" s="21">
        <v>4.0999999999999996</v>
      </c>
      <c r="F153" s="22">
        <v>6.0299999999999994</v>
      </c>
      <c r="H153" s="93" t="s">
        <v>308</v>
      </c>
      <c r="I153" s="100">
        <v>5.9225430211665451</v>
      </c>
      <c r="J153" s="94" t="s">
        <v>310</v>
      </c>
      <c r="K153" s="102">
        <v>0.10745697883345429</v>
      </c>
    </row>
    <row r="154" spans="1:11" x14ac:dyDescent="0.3">
      <c r="A154" s="45">
        <v>105</v>
      </c>
      <c r="B154" s="19">
        <v>7.4</v>
      </c>
      <c r="C154" s="20">
        <v>37.5</v>
      </c>
      <c r="D154" s="21">
        <v>6.7</v>
      </c>
      <c r="E154" s="21">
        <v>4.9000000000000004</v>
      </c>
      <c r="F154" s="22">
        <v>6.8250000000000002</v>
      </c>
      <c r="H154" s="93" t="s">
        <v>308</v>
      </c>
      <c r="I154" s="100">
        <v>6.6407399866932115</v>
      </c>
      <c r="J154" s="94" t="s">
        <v>310</v>
      </c>
      <c r="K154" s="102">
        <v>0.18426001330678865</v>
      </c>
    </row>
    <row r="155" spans="1:11" x14ac:dyDescent="0.3">
      <c r="A155" s="45">
        <v>105</v>
      </c>
      <c r="B155" s="19">
        <v>7.4</v>
      </c>
      <c r="C155" s="20">
        <v>37.5</v>
      </c>
      <c r="D155" s="21">
        <v>6.7</v>
      </c>
      <c r="E155" s="21">
        <v>5.8</v>
      </c>
      <c r="F155" s="22">
        <v>7.54</v>
      </c>
      <c r="H155" s="93" t="s">
        <v>308</v>
      </c>
      <c r="I155" s="100">
        <v>7.4632323040129593</v>
      </c>
      <c r="J155" s="94" t="s">
        <v>310</v>
      </c>
      <c r="K155" s="102">
        <v>7.6767695987040696E-2</v>
      </c>
    </row>
    <row r="156" spans="1:11" x14ac:dyDescent="0.3">
      <c r="A156" s="45">
        <v>105</v>
      </c>
      <c r="B156" s="19">
        <v>7.4</v>
      </c>
      <c r="C156" s="20">
        <v>37.5</v>
      </c>
      <c r="D156" s="21">
        <v>6.7</v>
      </c>
      <c r="E156" s="21">
        <v>6.7</v>
      </c>
      <c r="F156" s="22">
        <v>8.39</v>
      </c>
      <c r="H156" s="93" t="s">
        <v>308</v>
      </c>
      <c r="I156" s="100">
        <v>8.1728950703195906</v>
      </c>
      <c r="J156" s="94" t="s">
        <v>310</v>
      </c>
      <c r="K156" s="102">
        <v>0.21710492968040995</v>
      </c>
    </row>
    <row r="157" spans="1:11" x14ac:dyDescent="0.3">
      <c r="A157" s="45">
        <v>105</v>
      </c>
      <c r="B157" s="19">
        <v>7.4</v>
      </c>
      <c r="C157" s="20">
        <v>37.5</v>
      </c>
      <c r="D157" s="21">
        <v>6.7</v>
      </c>
      <c r="E157" s="21">
        <v>7.6</v>
      </c>
      <c r="F157" s="22">
        <v>9.15</v>
      </c>
      <c r="H157" s="93" t="s">
        <v>308</v>
      </c>
      <c r="I157" s="100">
        <v>8.7019563074278956</v>
      </c>
      <c r="J157" s="94" t="s">
        <v>310</v>
      </c>
      <c r="K157" s="102">
        <v>0.44804369257210475</v>
      </c>
    </row>
    <row r="158" spans="1:11" x14ac:dyDescent="0.3">
      <c r="A158" s="45">
        <v>105</v>
      </c>
      <c r="B158" s="19">
        <v>7.4</v>
      </c>
      <c r="C158" s="20">
        <v>37.5</v>
      </c>
      <c r="D158" s="21">
        <v>6.7</v>
      </c>
      <c r="E158" s="21">
        <v>9.3000000000000007</v>
      </c>
      <c r="F158" s="22">
        <v>9.5150000000000006</v>
      </c>
      <c r="H158" s="93" t="s">
        <v>308</v>
      </c>
      <c r="I158" s="100">
        <v>9.2607517716481649</v>
      </c>
      <c r="J158" s="94" t="s">
        <v>310</v>
      </c>
      <c r="K158" s="102">
        <v>0.25424822835183569</v>
      </c>
    </row>
    <row r="159" spans="1:11" x14ac:dyDescent="0.3">
      <c r="A159" s="45">
        <v>105</v>
      </c>
      <c r="B159" s="19">
        <v>7.4</v>
      </c>
      <c r="C159" s="20">
        <v>37.5</v>
      </c>
      <c r="D159" s="21">
        <v>6.7</v>
      </c>
      <c r="E159" s="21">
        <v>11</v>
      </c>
      <c r="F159" s="22">
        <v>9.66</v>
      </c>
      <c r="H159" s="93" t="s">
        <v>308</v>
      </c>
      <c r="I159" s="100">
        <v>9.4847428732924488</v>
      </c>
      <c r="J159" s="94" t="s">
        <v>310</v>
      </c>
      <c r="K159" s="102">
        <v>0.17525712670755134</v>
      </c>
    </row>
    <row r="160" spans="1:11" x14ac:dyDescent="0.3">
      <c r="A160" s="45">
        <v>105</v>
      </c>
      <c r="B160" s="19">
        <v>7.4</v>
      </c>
      <c r="C160" s="20">
        <v>37.5</v>
      </c>
      <c r="D160" s="21">
        <v>6.7</v>
      </c>
      <c r="E160" s="21">
        <v>14.7</v>
      </c>
      <c r="F160" s="22">
        <v>9.6300000000000008</v>
      </c>
      <c r="H160" s="93" t="s">
        <v>308</v>
      </c>
      <c r="I160" s="100">
        <v>9.6237572319002247</v>
      </c>
      <c r="J160" s="94" t="s">
        <v>310</v>
      </c>
      <c r="K160" s="102">
        <v>6.2427680997760859E-3</v>
      </c>
    </row>
    <row r="161" spans="1:11" x14ac:dyDescent="0.3">
      <c r="A161" s="45">
        <v>105</v>
      </c>
      <c r="B161" s="19">
        <v>7.4</v>
      </c>
      <c r="C161" s="20">
        <v>37.5</v>
      </c>
      <c r="D161" s="21">
        <v>6.7</v>
      </c>
      <c r="E161" s="21">
        <v>18.399999999999999</v>
      </c>
      <c r="F161" s="22">
        <v>9.67</v>
      </c>
      <c r="H161" s="93" t="s">
        <v>308</v>
      </c>
      <c r="I161" s="100">
        <v>9.6862275806312041</v>
      </c>
      <c r="J161" s="94" t="s">
        <v>310</v>
      </c>
      <c r="K161" s="102">
        <v>-1.6227580631204219E-2</v>
      </c>
    </row>
    <row r="162" spans="1:11" x14ac:dyDescent="0.3">
      <c r="A162" s="45">
        <v>105</v>
      </c>
      <c r="B162" s="19">
        <v>7.4</v>
      </c>
      <c r="C162" s="20">
        <v>37.5</v>
      </c>
      <c r="D162" s="21">
        <v>6.7</v>
      </c>
      <c r="E162" s="21">
        <v>22.1</v>
      </c>
      <c r="F162" s="22">
        <v>9.9250000000000007</v>
      </c>
      <c r="H162" s="93" t="s">
        <v>308</v>
      </c>
      <c r="I162" s="100">
        <v>9.7642415294033391</v>
      </c>
      <c r="J162" s="94" t="s">
        <v>310</v>
      </c>
      <c r="K162" s="102">
        <v>0.1607584705966616</v>
      </c>
    </row>
    <row r="163" spans="1:11" x14ac:dyDescent="0.3">
      <c r="A163" s="45">
        <v>106</v>
      </c>
      <c r="B163" s="19">
        <v>6.3</v>
      </c>
      <c r="C163" s="20">
        <v>22.5</v>
      </c>
      <c r="D163" s="21">
        <v>5.7</v>
      </c>
      <c r="E163" s="21">
        <v>8.6</v>
      </c>
      <c r="F163" s="22">
        <v>5.6050000000000004</v>
      </c>
      <c r="H163" s="93" t="s">
        <v>308</v>
      </c>
      <c r="I163" s="100">
        <v>4.9495070530474816</v>
      </c>
      <c r="J163" s="94" t="s">
        <v>310</v>
      </c>
      <c r="K163" s="102">
        <v>0.65549294695251881</v>
      </c>
    </row>
    <row r="164" spans="1:11" x14ac:dyDescent="0.3">
      <c r="A164" s="45">
        <v>106</v>
      </c>
      <c r="B164" s="19">
        <v>6.3</v>
      </c>
      <c r="C164" s="20">
        <v>22.5</v>
      </c>
      <c r="D164" s="21">
        <v>5.7</v>
      </c>
      <c r="E164" s="21">
        <v>10.9</v>
      </c>
      <c r="F164" s="22">
        <v>6.21</v>
      </c>
      <c r="H164" s="93" t="s">
        <v>308</v>
      </c>
      <c r="I164" s="100">
        <v>5.6473790079050641</v>
      </c>
      <c r="J164" s="94" t="s">
        <v>310</v>
      </c>
      <c r="K164" s="102">
        <v>0.56262099209493588</v>
      </c>
    </row>
    <row r="165" spans="1:11" x14ac:dyDescent="0.3">
      <c r="A165" s="45">
        <v>106</v>
      </c>
      <c r="B165" s="19">
        <v>6.3</v>
      </c>
      <c r="C165" s="20">
        <v>22.5</v>
      </c>
      <c r="D165" s="21">
        <v>5.7</v>
      </c>
      <c r="E165" s="21">
        <v>4.7</v>
      </c>
      <c r="F165" s="22">
        <v>4.4550000000000001</v>
      </c>
      <c r="H165" s="93" t="s">
        <v>308</v>
      </c>
      <c r="I165" s="100">
        <v>4.2800888513882995</v>
      </c>
      <c r="J165" s="94" t="s">
        <v>310</v>
      </c>
      <c r="K165" s="102">
        <v>0.17491114861170054</v>
      </c>
    </row>
    <row r="166" spans="1:11" x14ac:dyDescent="0.3">
      <c r="A166" s="45">
        <v>106</v>
      </c>
      <c r="B166" s="19">
        <v>6.3</v>
      </c>
      <c r="C166" s="20">
        <v>22.5</v>
      </c>
      <c r="D166" s="21">
        <v>5.7</v>
      </c>
      <c r="E166" s="21">
        <v>6.3</v>
      </c>
      <c r="F166" s="22">
        <v>4.8849999999999998</v>
      </c>
      <c r="H166" s="93" t="s">
        <v>308</v>
      </c>
      <c r="I166" s="100">
        <v>4.4796807016315272</v>
      </c>
      <c r="J166" s="94" t="s">
        <v>310</v>
      </c>
      <c r="K166" s="102">
        <v>0.40531929836847258</v>
      </c>
    </row>
    <row r="167" spans="1:11" x14ac:dyDescent="0.3">
      <c r="A167" s="45">
        <v>106</v>
      </c>
      <c r="B167" s="19">
        <v>6.3</v>
      </c>
      <c r="C167" s="20">
        <v>22.5</v>
      </c>
      <c r="D167" s="21">
        <v>5.7</v>
      </c>
      <c r="E167" s="21">
        <v>1.3</v>
      </c>
      <c r="F167" s="22">
        <v>4.2650000000000006</v>
      </c>
      <c r="H167" s="93" t="s">
        <v>308</v>
      </c>
      <c r="I167" s="100">
        <v>4.0825464809809304</v>
      </c>
      <c r="J167" s="94" t="s">
        <v>310</v>
      </c>
      <c r="K167" s="102">
        <v>0.18245351901907014</v>
      </c>
    </row>
    <row r="168" spans="1:11" x14ac:dyDescent="0.3">
      <c r="A168" s="45">
        <v>106</v>
      </c>
      <c r="B168" s="19">
        <v>6.3</v>
      </c>
      <c r="C168" s="20">
        <v>22.5</v>
      </c>
      <c r="D168" s="21">
        <v>5.7</v>
      </c>
      <c r="E168" s="21">
        <v>3.2</v>
      </c>
      <c r="F168" s="22">
        <v>4.32</v>
      </c>
      <c r="H168" s="93" t="s">
        <v>308</v>
      </c>
      <c r="I168" s="100">
        <v>4.1640828637423377</v>
      </c>
      <c r="J168" s="94" t="s">
        <v>310</v>
      </c>
      <c r="K168" s="102">
        <v>0.15591713625766257</v>
      </c>
    </row>
    <row r="169" spans="1:11" x14ac:dyDescent="0.3">
      <c r="A169" s="45">
        <v>106</v>
      </c>
      <c r="B169" s="19">
        <v>6.3</v>
      </c>
      <c r="C169" s="20">
        <v>22.5</v>
      </c>
      <c r="D169" s="21">
        <v>5.7</v>
      </c>
      <c r="E169" s="21">
        <v>13.3</v>
      </c>
      <c r="F169" s="22">
        <v>7.1050000000000004</v>
      </c>
      <c r="H169" s="93" t="s">
        <v>308</v>
      </c>
      <c r="I169" s="100">
        <v>6.528217219820398</v>
      </c>
      <c r="J169" s="94" t="s">
        <v>310</v>
      </c>
      <c r="K169" s="102">
        <v>0.57678278017960238</v>
      </c>
    </row>
    <row r="170" spans="1:11" x14ac:dyDescent="0.3">
      <c r="A170" s="45">
        <v>106</v>
      </c>
      <c r="B170" s="19">
        <v>6.3</v>
      </c>
      <c r="C170" s="20">
        <v>22.5</v>
      </c>
      <c r="D170" s="21">
        <v>5.7</v>
      </c>
      <c r="E170" s="21">
        <v>15.6</v>
      </c>
      <c r="F170" s="22">
        <v>7.91</v>
      </c>
      <c r="H170" s="93" t="s">
        <v>308</v>
      </c>
      <c r="I170" s="100">
        <v>7.3677348534907088</v>
      </c>
      <c r="J170" s="94" t="s">
        <v>310</v>
      </c>
      <c r="K170" s="102">
        <v>0.54226514650929136</v>
      </c>
    </row>
    <row r="171" spans="1:11" x14ac:dyDescent="0.3">
      <c r="A171" s="45">
        <v>108</v>
      </c>
      <c r="B171" s="19">
        <v>6.3</v>
      </c>
      <c r="C171" s="20">
        <v>32.5</v>
      </c>
      <c r="D171" s="21">
        <v>5.7</v>
      </c>
      <c r="E171" s="21">
        <v>0.6</v>
      </c>
      <c r="F171" s="22">
        <v>4.2550000000000008</v>
      </c>
      <c r="H171" s="93" t="s">
        <v>308</v>
      </c>
      <c r="I171" s="100">
        <v>4.1447733174728683</v>
      </c>
      <c r="J171" s="94" t="s">
        <v>310</v>
      </c>
      <c r="K171" s="102">
        <v>0.11022668252713252</v>
      </c>
    </row>
    <row r="172" spans="1:11" x14ac:dyDescent="0.3">
      <c r="A172" s="45">
        <v>108</v>
      </c>
      <c r="B172" s="19">
        <v>6.3</v>
      </c>
      <c r="C172" s="20">
        <v>32.5</v>
      </c>
      <c r="D172" s="21">
        <v>5.7</v>
      </c>
      <c r="E172" s="21">
        <v>1.5</v>
      </c>
      <c r="F172" s="22">
        <v>4.3499999999999996</v>
      </c>
      <c r="H172" s="93" t="s">
        <v>308</v>
      </c>
      <c r="I172" s="100">
        <v>4.25043367887299</v>
      </c>
      <c r="J172" s="94" t="s">
        <v>310</v>
      </c>
      <c r="K172" s="102">
        <v>9.9566321127009694E-2</v>
      </c>
    </row>
    <row r="173" spans="1:11" x14ac:dyDescent="0.3">
      <c r="A173" s="45">
        <v>108</v>
      </c>
      <c r="B173" s="19">
        <v>6.3</v>
      </c>
      <c r="C173" s="20">
        <v>32.5</v>
      </c>
      <c r="D173" s="21">
        <v>5.7</v>
      </c>
      <c r="E173" s="21">
        <v>2.2000000000000002</v>
      </c>
      <c r="F173" s="22">
        <v>4.41</v>
      </c>
      <c r="H173" s="93" t="s">
        <v>308</v>
      </c>
      <c r="I173" s="100">
        <v>4.3820747090006833</v>
      </c>
      <c r="J173" s="94" t="s">
        <v>310</v>
      </c>
      <c r="K173" s="102">
        <v>2.7925290999316843E-2</v>
      </c>
    </row>
    <row r="174" spans="1:11" x14ac:dyDescent="0.3">
      <c r="A174" s="45">
        <v>108</v>
      </c>
      <c r="B174" s="19">
        <v>6.3</v>
      </c>
      <c r="C174" s="20">
        <v>32.5</v>
      </c>
      <c r="D174" s="21">
        <v>5.7</v>
      </c>
      <c r="E174" s="21">
        <v>3</v>
      </c>
      <c r="F174" s="22">
        <v>4.9450000000000003</v>
      </c>
      <c r="H174" s="93" t="s">
        <v>308</v>
      </c>
      <c r="I174" s="100">
        <v>4.6093716397461897</v>
      </c>
      <c r="J174" s="94" t="s">
        <v>310</v>
      </c>
      <c r="K174" s="102">
        <v>0.3356283602538106</v>
      </c>
    </row>
    <row r="175" spans="1:11" x14ac:dyDescent="0.3">
      <c r="A175" s="45">
        <v>108</v>
      </c>
      <c r="B175" s="19">
        <v>6.3</v>
      </c>
      <c r="C175" s="20">
        <v>32.5</v>
      </c>
      <c r="D175" s="21">
        <v>5.7</v>
      </c>
      <c r="E175" s="21">
        <v>4</v>
      </c>
      <c r="F175" s="22">
        <v>5.3450000000000006</v>
      </c>
      <c r="H175" s="93" t="s">
        <v>308</v>
      </c>
      <c r="I175" s="100">
        <v>5.0469210744992825</v>
      </c>
      <c r="J175" s="94" t="s">
        <v>310</v>
      </c>
      <c r="K175" s="102">
        <v>0.29807892550071813</v>
      </c>
    </row>
    <row r="176" spans="1:11" x14ac:dyDescent="0.3">
      <c r="A176" s="45">
        <v>108</v>
      </c>
      <c r="B176" s="19">
        <v>6.3</v>
      </c>
      <c r="C176" s="20">
        <v>32.5</v>
      </c>
      <c r="D176" s="21">
        <v>5.7</v>
      </c>
      <c r="E176" s="21">
        <v>4.9000000000000004</v>
      </c>
      <c r="F176" s="22">
        <v>5.9950000000000001</v>
      </c>
      <c r="H176" s="93" t="s">
        <v>308</v>
      </c>
      <c r="I176" s="100">
        <v>5.6065093429936788</v>
      </c>
      <c r="J176" s="94" t="s">
        <v>310</v>
      </c>
      <c r="K176" s="102">
        <v>0.38849065700632135</v>
      </c>
    </row>
    <row r="177" spans="1:11" x14ac:dyDescent="0.3">
      <c r="A177" s="45">
        <v>108</v>
      </c>
      <c r="B177" s="19">
        <v>6.3</v>
      </c>
      <c r="C177" s="20">
        <v>32.5</v>
      </c>
      <c r="D177" s="21">
        <v>5.7</v>
      </c>
      <c r="E177" s="21">
        <v>5.9</v>
      </c>
      <c r="F177" s="22">
        <v>6.665</v>
      </c>
      <c r="H177" s="93" t="s">
        <v>308</v>
      </c>
      <c r="I177" s="100">
        <v>6.377901857284435</v>
      </c>
      <c r="J177" s="94" t="s">
        <v>310</v>
      </c>
      <c r="K177" s="102">
        <v>0.287098142715565</v>
      </c>
    </row>
    <row r="178" spans="1:11" x14ac:dyDescent="0.3">
      <c r="A178" s="45">
        <v>108</v>
      </c>
      <c r="B178" s="19">
        <v>6.3</v>
      </c>
      <c r="C178" s="20">
        <v>32.5</v>
      </c>
      <c r="D178" s="21">
        <v>5.7</v>
      </c>
      <c r="E178" s="21">
        <v>7.4</v>
      </c>
      <c r="F178" s="22">
        <v>7.7650000000000006</v>
      </c>
      <c r="H178" s="93" t="s">
        <v>308</v>
      </c>
      <c r="I178" s="100">
        <v>7.5819113273671874</v>
      </c>
      <c r="J178" s="94" t="s">
        <v>310</v>
      </c>
      <c r="K178" s="102">
        <v>0.18308867263281314</v>
      </c>
    </row>
    <row r="179" spans="1:11" x14ac:dyDescent="0.3">
      <c r="A179" s="45">
        <v>110</v>
      </c>
      <c r="B179" s="19">
        <v>7.4</v>
      </c>
      <c r="C179" s="20">
        <v>22.5</v>
      </c>
      <c r="D179" s="21">
        <v>5.7</v>
      </c>
      <c r="E179" s="21">
        <v>9.1999999999999993</v>
      </c>
      <c r="F179" s="22">
        <v>5.3149999999999995</v>
      </c>
      <c r="H179" s="93" t="s">
        <v>308</v>
      </c>
      <c r="I179" s="100">
        <v>4.9865458907817892</v>
      </c>
      <c r="J179" s="94" t="s">
        <v>310</v>
      </c>
      <c r="K179" s="102">
        <v>0.32845410921821028</v>
      </c>
    </row>
    <row r="180" spans="1:11" x14ac:dyDescent="0.3">
      <c r="A180" s="45">
        <v>110</v>
      </c>
      <c r="B180" s="19">
        <v>7.4</v>
      </c>
      <c r="C180" s="20">
        <v>22.5</v>
      </c>
      <c r="D180" s="21">
        <v>5.7</v>
      </c>
      <c r="E180" s="21">
        <v>11.6</v>
      </c>
      <c r="F180" s="22">
        <v>5.68</v>
      </c>
      <c r="H180" s="93" t="s">
        <v>308</v>
      </c>
      <c r="I180" s="100">
        <v>5.7045908696399517</v>
      </c>
      <c r="J180" s="94" t="s">
        <v>310</v>
      </c>
      <c r="K180" s="102">
        <v>-2.459086963995194E-2</v>
      </c>
    </row>
    <row r="181" spans="1:11" x14ac:dyDescent="0.3">
      <c r="A181" s="45">
        <v>110</v>
      </c>
      <c r="B181" s="19">
        <v>7.4</v>
      </c>
      <c r="C181" s="20">
        <v>22.5</v>
      </c>
      <c r="D181" s="21">
        <v>5.7</v>
      </c>
      <c r="E181" s="21">
        <v>5.0999999999999996</v>
      </c>
      <c r="F181" s="22">
        <v>4.3499999999999996</v>
      </c>
      <c r="H181" s="93" t="s">
        <v>308</v>
      </c>
      <c r="I181" s="100">
        <v>4.2864138353401602</v>
      </c>
      <c r="J181" s="94" t="s">
        <v>310</v>
      </c>
      <c r="K181" s="102">
        <v>6.3586164659839461E-2</v>
      </c>
    </row>
    <row r="182" spans="1:11" x14ac:dyDescent="0.3">
      <c r="A182" s="45">
        <v>110</v>
      </c>
      <c r="B182" s="19">
        <v>7.4</v>
      </c>
      <c r="C182" s="20">
        <v>22.5</v>
      </c>
      <c r="D182" s="21">
        <v>5.7</v>
      </c>
      <c r="E182" s="21">
        <v>6.9</v>
      </c>
      <c r="F182" s="22">
        <v>4.5750000000000002</v>
      </c>
      <c r="H182" s="93" t="s">
        <v>308</v>
      </c>
      <c r="I182" s="100">
        <v>4.5134665893323991</v>
      </c>
      <c r="J182" s="94" t="s">
        <v>310</v>
      </c>
      <c r="K182" s="102">
        <v>6.1533410667601096E-2</v>
      </c>
    </row>
    <row r="183" spans="1:11" x14ac:dyDescent="0.3">
      <c r="A183" s="45">
        <v>110</v>
      </c>
      <c r="B183" s="19">
        <v>7.4</v>
      </c>
      <c r="C183" s="20">
        <v>22.5</v>
      </c>
      <c r="D183" s="21">
        <v>5.7</v>
      </c>
      <c r="E183" s="21">
        <v>1.4</v>
      </c>
      <c r="F183" s="22">
        <v>4.1899999999999995</v>
      </c>
      <c r="H183" s="93" t="s">
        <v>308</v>
      </c>
      <c r="I183" s="100">
        <v>4.0786259405086334</v>
      </c>
      <c r="J183" s="94" t="s">
        <v>310</v>
      </c>
      <c r="K183" s="102">
        <v>0.11137405949136614</v>
      </c>
    </row>
    <row r="184" spans="1:11" x14ac:dyDescent="0.3">
      <c r="A184" s="45">
        <v>110</v>
      </c>
      <c r="B184" s="19">
        <v>7.4</v>
      </c>
      <c r="C184" s="20">
        <v>22.5</v>
      </c>
      <c r="D184" s="21">
        <v>5.7</v>
      </c>
      <c r="E184" s="21">
        <v>3.4</v>
      </c>
      <c r="F184" s="22">
        <v>4.33</v>
      </c>
      <c r="H184" s="93" t="s">
        <v>308</v>
      </c>
      <c r="I184" s="100">
        <v>4.1588498290408777</v>
      </c>
      <c r="J184" s="94" t="s">
        <v>310</v>
      </c>
      <c r="K184" s="102">
        <v>0.17115017095912233</v>
      </c>
    </row>
    <row r="185" spans="1:11" x14ac:dyDescent="0.3">
      <c r="A185" s="45">
        <v>110</v>
      </c>
      <c r="B185" s="19">
        <v>7.4</v>
      </c>
      <c r="C185" s="20">
        <v>22.5</v>
      </c>
      <c r="D185" s="21">
        <v>5.7</v>
      </c>
      <c r="E185" s="21">
        <v>13.9</v>
      </c>
      <c r="F185" s="22">
        <v>6.8599999999999994</v>
      </c>
      <c r="H185" s="93" t="s">
        <v>308</v>
      </c>
      <c r="I185" s="100">
        <v>6.5228978130077007</v>
      </c>
      <c r="J185" s="94" t="s">
        <v>310</v>
      </c>
      <c r="K185" s="102">
        <v>0.33710218699229877</v>
      </c>
    </row>
    <row r="186" spans="1:11" x14ac:dyDescent="0.3">
      <c r="A186" s="45">
        <v>110</v>
      </c>
      <c r="B186" s="19">
        <v>7.4</v>
      </c>
      <c r="C186" s="20">
        <v>22.5</v>
      </c>
      <c r="D186" s="21">
        <v>5.7</v>
      </c>
      <c r="E186" s="21">
        <v>16.3</v>
      </c>
      <c r="F186" s="22">
        <v>7.7249999999999996</v>
      </c>
      <c r="H186" s="93" t="s">
        <v>308</v>
      </c>
      <c r="I186" s="100">
        <v>7.3681168219225572</v>
      </c>
      <c r="J186" s="94" t="s">
        <v>310</v>
      </c>
      <c r="K186" s="102">
        <v>0.35688317807744241</v>
      </c>
    </row>
    <row r="187" spans="1:11" x14ac:dyDescent="0.3">
      <c r="A187" s="45">
        <v>110</v>
      </c>
      <c r="B187" s="19">
        <v>7.4</v>
      </c>
      <c r="C187" s="20">
        <v>22.5</v>
      </c>
      <c r="D187" s="21">
        <v>5.7</v>
      </c>
      <c r="E187" s="21">
        <v>0.6</v>
      </c>
      <c r="F187" s="22">
        <v>4.38</v>
      </c>
      <c r="H187" s="93" t="s">
        <v>308</v>
      </c>
      <c r="I187" s="100">
        <v>4.0599355859406607</v>
      </c>
      <c r="J187" s="94" t="s">
        <v>310</v>
      </c>
      <c r="K187" s="102">
        <v>0.32006441405933916</v>
      </c>
    </row>
    <row r="188" spans="1:11" x14ac:dyDescent="0.3">
      <c r="A188" s="45">
        <v>110</v>
      </c>
      <c r="B188" s="19">
        <v>7.4</v>
      </c>
      <c r="C188" s="20">
        <v>22.5</v>
      </c>
      <c r="D188" s="21">
        <v>5.7</v>
      </c>
      <c r="E188" s="21">
        <v>1.9</v>
      </c>
      <c r="F188" s="22">
        <v>4.3249999999999993</v>
      </c>
      <c r="H188" s="93" t="s">
        <v>308</v>
      </c>
      <c r="I188" s="100">
        <v>4.0935626635694149</v>
      </c>
      <c r="J188" s="94" t="s">
        <v>310</v>
      </c>
      <c r="K188" s="102">
        <v>0.23143733643058439</v>
      </c>
    </row>
    <row r="189" spans="1:11" x14ac:dyDescent="0.3">
      <c r="A189" s="45">
        <v>110</v>
      </c>
      <c r="B189" s="19">
        <v>7.4</v>
      </c>
      <c r="C189" s="20">
        <v>22.5</v>
      </c>
      <c r="D189" s="21">
        <v>5.7</v>
      </c>
      <c r="E189" s="21">
        <v>3.8</v>
      </c>
      <c r="F189" s="22">
        <v>4.2649999999999997</v>
      </c>
      <c r="H189" s="93" t="s">
        <v>308</v>
      </c>
      <c r="I189" s="100">
        <v>4.1828562797429862</v>
      </c>
      <c r="J189" s="94" t="s">
        <v>310</v>
      </c>
      <c r="K189" s="102">
        <v>8.2143720257013442E-2</v>
      </c>
    </row>
    <row r="190" spans="1:11" x14ac:dyDescent="0.3">
      <c r="A190" s="45">
        <v>110</v>
      </c>
      <c r="B190" s="19">
        <v>7.4</v>
      </c>
      <c r="C190" s="20">
        <v>22.5</v>
      </c>
      <c r="D190" s="21">
        <v>5.7</v>
      </c>
      <c r="E190" s="21">
        <v>6.3</v>
      </c>
      <c r="F190" s="22">
        <v>4.3949999999999996</v>
      </c>
      <c r="H190" s="93" t="s">
        <v>308</v>
      </c>
      <c r="I190" s="100">
        <v>4.4252487101190141</v>
      </c>
      <c r="J190" s="94" t="s">
        <v>310</v>
      </c>
      <c r="K190" s="102">
        <v>-3.0248710119014532E-2</v>
      </c>
    </row>
    <row r="191" spans="1:11" x14ac:dyDescent="0.3">
      <c r="A191" s="45">
        <v>110</v>
      </c>
      <c r="B191" s="19">
        <v>7.4</v>
      </c>
      <c r="C191" s="20">
        <v>22.5</v>
      </c>
      <c r="D191" s="21">
        <v>5.7</v>
      </c>
      <c r="E191" s="21">
        <v>7.8</v>
      </c>
      <c r="F191" s="22">
        <v>4.5449999999999999</v>
      </c>
      <c r="H191" s="93" t="s">
        <v>308</v>
      </c>
      <c r="I191" s="100">
        <v>4.6722450292257083</v>
      </c>
      <c r="J191" s="94" t="s">
        <v>310</v>
      </c>
      <c r="K191" s="102">
        <v>-0.12724502922570835</v>
      </c>
    </row>
    <row r="192" spans="1:11" x14ac:dyDescent="0.3">
      <c r="A192" s="45">
        <v>110</v>
      </c>
      <c r="B192" s="19">
        <v>7.4</v>
      </c>
      <c r="C192" s="20">
        <v>22.5</v>
      </c>
      <c r="D192" s="21">
        <v>5.7</v>
      </c>
      <c r="E192" s="21">
        <v>9.3000000000000007</v>
      </c>
      <c r="F192" s="22">
        <v>5.0199999999999996</v>
      </c>
      <c r="H192" s="93" t="s">
        <v>308</v>
      </c>
      <c r="I192" s="100">
        <v>5.012160643663786</v>
      </c>
      <c r="J192" s="94" t="s">
        <v>310</v>
      </c>
      <c r="K192" s="102">
        <v>7.8393563362135765E-3</v>
      </c>
    </row>
    <row r="193" spans="1:11" x14ac:dyDescent="0.3">
      <c r="A193" s="45">
        <v>110</v>
      </c>
      <c r="B193" s="19">
        <v>7.4</v>
      </c>
      <c r="C193" s="20">
        <v>22.5</v>
      </c>
      <c r="D193" s="21">
        <v>5.7</v>
      </c>
      <c r="E193" s="21">
        <v>21.2</v>
      </c>
      <c r="F193" s="22">
        <v>8.379999999999999</v>
      </c>
      <c r="H193" s="93" t="s">
        <v>308</v>
      </c>
      <c r="I193" s="100">
        <v>8.6833945574036324</v>
      </c>
      <c r="J193" s="94" t="s">
        <v>310</v>
      </c>
      <c r="K193" s="102">
        <v>-0.30339455740363341</v>
      </c>
    </row>
    <row r="194" spans="1:11" x14ac:dyDescent="0.3">
      <c r="A194" s="45">
        <v>110</v>
      </c>
      <c r="B194" s="19">
        <v>7.4</v>
      </c>
      <c r="C194" s="20">
        <v>22.5</v>
      </c>
      <c r="D194" s="21">
        <v>5.7</v>
      </c>
      <c r="E194" s="21">
        <v>18.3</v>
      </c>
      <c r="F194" s="22">
        <v>7.57</v>
      </c>
      <c r="H194" s="93" t="s">
        <v>308</v>
      </c>
      <c r="I194" s="100">
        <v>7.9836756481206193</v>
      </c>
      <c r="J194" s="94" t="s">
        <v>310</v>
      </c>
      <c r="K194" s="102">
        <v>-0.41367564812061897</v>
      </c>
    </row>
    <row r="195" spans="1:11" x14ac:dyDescent="0.3">
      <c r="A195" s="45">
        <v>110</v>
      </c>
      <c r="B195" s="19">
        <v>7.4</v>
      </c>
      <c r="C195" s="20">
        <v>22.5</v>
      </c>
      <c r="D195" s="21">
        <v>5.7</v>
      </c>
      <c r="E195" s="21">
        <v>15.3</v>
      </c>
      <c r="F195" s="22">
        <v>6.71</v>
      </c>
      <c r="H195" s="93" t="s">
        <v>308</v>
      </c>
      <c r="I195" s="100">
        <v>7.025691075495641</v>
      </c>
      <c r="J195" s="94" t="s">
        <v>310</v>
      </c>
      <c r="K195" s="102">
        <v>-0.31569107549564102</v>
      </c>
    </row>
    <row r="196" spans="1:11" x14ac:dyDescent="0.3">
      <c r="A196" s="45">
        <v>110</v>
      </c>
      <c r="B196" s="19">
        <v>7.4</v>
      </c>
      <c r="C196" s="20">
        <v>22.5</v>
      </c>
      <c r="D196" s="21">
        <v>5.7</v>
      </c>
      <c r="E196" s="21">
        <v>30.2</v>
      </c>
      <c r="F196" s="22">
        <v>9.625</v>
      </c>
      <c r="H196" s="93" t="s">
        <v>308</v>
      </c>
      <c r="I196" s="100">
        <v>9.7696751446207735</v>
      </c>
      <c r="J196" s="94" t="s">
        <v>310</v>
      </c>
      <c r="K196" s="102">
        <v>-0.14467514462077347</v>
      </c>
    </row>
    <row r="197" spans="1:11" x14ac:dyDescent="0.3">
      <c r="A197" s="45">
        <v>110</v>
      </c>
      <c r="B197" s="19">
        <v>7.4</v>
      </c>
      <c r="C197" s="20">
        <v>22.5</v>
      </c>
      <c r="D197" s="21">
        <v>5.7</v>
      </c>
      <c r="E197" s="21">
        <v>24.2</v>
      </c>
      <c r="F197" s="22">
        <v>9.1050000000000004</v>
      </c>
      <c r="H197" s="93" t="s">
        <v>308</v>
      </c>
      <c r="I197" s="100">
        <v>9.1901954740453675</v>
      </c>
      <c r="J197" s="94" t="s">
        <v>310</v>
      </c>
      <c r="K197" s="102">
        <v>-8.5195474045367092E-2</v>
      </c>
    </row>
    <row r="198" spans="1:11" x14ac:dyDescent="0.3">
      <c r="A198" s="45">
        <v>110</v>
      </c>
      <c r="B198" s="19">
        <v>7.4</v>
      </c>
      <c r="C198" s="20">
        <v>22.5</v>
      </c>
      <c r="D198" s="21">
        <v>5.7</v>
      </c>
      <c r="E198" s="21">
        <v>12.3</v>
      </c>
      <c r="F198" s="22">
        <v>5.835</v>
      </c>
      <c r="H198" s="93" t="s">
        <v>308</v>
      </c>
      <c r="I198" s="100">
        <v>5.9462249453037979</v>
      </c>
      <c r="J198" s="94" t="s">
        <v>310</v>
      </c>
      <c r="K198" s="102">
        <v>-0.1112249453037979</v>
      </c>
    </row>
    <row r="199" spans="1:11" x14ac:dyDescent="0.3">
      <c r="A199" s="45">
        <v>110</v>
      </c>
      <c r="B199" s="19">
        <v>7.4</v>
      </c>
      <c r="C199" s="20">
        <v>22.5</v>
      </c>
      <c r="D199" s="21">
        <v>5.7</v>
      </c>
      <c r="E199" s="21">
        <v>36.200000000000003</v>
      </c>
      <c r="F199" s="22">
        <v>10.1</v>
      </c>
      <c r="H199" s="93" t="s">
        <v>308</v>
      </c>
      <c r="I199" s="100">
        <v>10.046181042554496</v>
      </c>
      <c r="J199" s="94" t="s">
        <v>310</v>
      </c>
      <c r="K199" s="102">
        <v>5.3818957445503912E-2</v>
      </c>
    </row>
    <row r="200" spans="1:11" x14ac:dyDescent="0.3">
      <c r="A200" s="45">
        <v>110</v>
      </c>
      <c r="B200" s="19">
        <v>7.4</v>
      </c>
      <c r="C200" s="20">
        <v>22.5</v>
      </c>
      <c r="D200" s="21">
        <v>5.7</v>
      </c>
      <c r="E200" s="21">
        <v>48.2</v>
      </c>
      <c r="F200" s="22">
        <v>10.47</v>
      </c>
      <c r="H200" s="93" t="s">
        <v>308</v>
      </c>
      <c r="I200" s="100">
        <v>10.259783389279244</v>
      </c>
      <c r="J200" s="94" t="s">
        <v>310</v>
      </c>
      <c r="K200" s="102">
        <v>0.21021661072075659</v>
      </c>
    </row>
    <row r="201" spans="1:11" x14ac:dyDescent="0.3">
      <c r="A201" s="45">
        <v>110</v>
      </c>
      <c r="B201" s="19">
        <v>7.4</v>
      </c>
      <c r="C201" s="20">
        <v>22.5</v>
      </c>
      <c r="D201" s="21">
        <v>5.7</v>
      </c>
      <c r="E201" s="21">
        <v>60.3</v>
      </c>
      <c r="F201" s="22">
        <v>10.219999999999999</v>
      </c>
      <c r="H201" s="93" t="s">
        <v>308</v>
      </c>
      <c r="I201" s="100">
        <v>10.323758997871922</v>
      </c>
      <c r="J201" s="94" t="s">
        <v>310</v>
      </c>
      <c r="K201" s="102">
        <v>-0.10375899787192289</v>
      </c>
    </row>
    <row r="202" spans="1:11" x14ac:dyDescent="0.3">
      <c r="A202" s="45">
        <v>110</v>
      </c>
      <c r="B202" s="19">
        <v>7.4</v>
      </c>
      <c r="C202" s="20">
        <v>22.5</v>
      </c>
      <c r="D202" s="21">
        <v>5.7</v>
      </c>
      <c r="E202" s="21">
        <v>72.400000000000006</v>
      </c>
      <c r="F202" s="22">
        <v>10.32</v>
      </c>
      <c r="H202" s="93" t="s">
        <v>308</v>
      </c>
      <c r="I202" s="100">
        <v>10.346529994094007</v>
      </c>
      <c r="J202" s="94" t="s">
        <v>310</v>
      </c>
      <c r="K202" s="102">
        <v>-2.6529994094007137E-2</v>
      </c>
    </row>
    <row r="203" spans="1:11" x14ac:dyDescent="0.3">
      <c r="A203" s="45">
        <v>111</v>
      </c>
      <c r="B203" s="19">
        <v>7.4</v>
      </c>
      <c r="C203" s="20">
        <v>22.5</v>
      </c>
      <c r="D203" s="21">
        <v>6.7</v>
      </c>
      <c r="E203" s="21">
        <v>0.6</v>
      </c>
      <c r="F203" s="22">
        <v>4.2149999999999999</v>
      </c>
      <c r="H203" s="93" t="s">
        <v>308</v>
      </c>
      <c r="I203" s="100">
        <v>4.0719211299149656</v>
      </c>
      <c r="J203" s="94" t="s">
        <v>310</v>
      </c>
      <c r="K203" s="102">
        <v>0.14307887008503428</v>
      </c>
    </row>
    <row r="204" spans="1:11" x14ac:dyDescent="0.3">
      <c r="A204" s="45">
        <v>111</v>
      </c>
      <c r="B204" s="19">
        <v>7.4</v>
      </c>
      <c r="C204" s="20">
        <v>22.5</v>
      </c>
      <c r="D204" s="21">
        <v>6.7</v>
      </c>
      <c r="E204" s="21">
        <v>1.8</v>
      </c>
      <c r="F204" s="22">
        <v>4.2850000000000001</v>
      </c>
      <c r="H204" s="93" t="s">
        <v>308</v>
      </c>
      <c r="I204" s="100">
        <v>4.1126306019601611</v>
      </c>
      <c r="J204" s="94" t="s">
        <v>310</v>
      </c>
      <c r="K204" s="102">
        <v>0.17236939803983908</v>
      </c>
    </row>
    <row r="205" spans="1:11" x14ac:dyDescent="0.3">
      <c r="A205" s="45">
        <v>111</v>
      </c>
      <c r="B205" s="19">
        <v>7.4</v>
      </c>
      <c r="C205" s="20">
        <v>22.5</v>
      </c>
      <c r="D205" s="21">
        <v>6.7</v>
      </c>
      <c r="E205" s="21">
        <v>3.6</v>
      </c>
      <c r="F205" s="22">
        <v>4.26</v>
      </c>
      <c r="H205" s="93" t="s">
        <v>308</v>
      </c>
      <c r="I205" s="100">
        <v>4.2224134948846705</v>
      </c>
      <c r="J205" s="94" t="s">
        <v>310</v>
      </c>
      <c r="K205" s="102">
        <v>3.7586505115329238E-2</v>
      </c>
    </row>
    <row r="206" spans="1:11" x14ac:dyDescent="0.3">
      <c r="A206" s="45">
        <v>111</v>
      </c>
      <c r="B206" s="19">
        <v>7.4</v>
      </c>
      <c r="C206" s="20">
        <v>22.5</v>
      </c>
      <c r="D206" s="21">
        <v>6.7</v>
      </c>
      <c r="E206" s="21">
        <v>6</v>
      </c>
      <c r="F206" s="22">
        <v>4.4399999999999995</v>
      </c>
      <c r="H206" s="93" t="s">
        <v>308</v>
      </c>
      <c r="I206" s="100">
        <v>4.5216056273570615</v>
      </c>
      <c r="J206" s="94" t="s">
        <v>310</v>
      </c>
      <c r="K206" s="102">
        <v>-8.1605627357062005E-2</v>
      </c>
    </row>
    <row r="207" spans="1:11" x14ac:dyDescent="0.3">
      <c r="A207" s="45">
        <v>111</v>
      </c>
      <c r="B207" s="19">
        <v>7.4</v>
      </c>
      <c r="C207" s="20">
        <v>22.5</v>
      </c>
      <c r="D207" s="21">
        <v>6.7</v>
      </c>
      <c r="E207" s="21">
        <v>7.2</v>
      </c>
      <c r="F207" s="22">
        <v>4.7699999999999996</v>
      </c>
      <c r="H207" s="93" t="s">
        <v>308</v>
      </c>
      <c r="I207" s="100">
        <v>4.7645253727907821</v>
      </c>
      <c r="J207" s="94" t="s">
        <v>310</v>
      </c>
      <c r="K207" s="102">
        <v>5.4746272092174308E-3</v>
      </c>
    </row>
    <row r="208" spans="1:11" x14ac:dyDescent="0.3">
      <c r="A208" s="45">
        <v>111</v>
      </c>
      <c r="B208" s="19">
        <v>7.4</v>
      </c>
      <c r="C208" s="20">
        <v>22.5</v>
      </c>
      <c r="D208" s="21">
        <v>6.7</v>
      </c>
      <c r="E208" s="21">
        <v>8.5</v>
      </c>
      <c r="F208" s="22">
        <v>5.03</v>
      </c>
      <c r="H208" s="93" t="s">
        <v>308</v>
      </c>
      <c r="I208" s="100">
        <v>5.1091867991066895</v>
      </c>
      <c r="J208" s="94" t="s">
        <v>310</v>
      </c>
      <c r="K208" s="102">
        <v>-7.9186799106689243E-2</v>
      </c>
    </row>
    <row r="209" spans="1:11" x14ac:dyDescent="0.3">
      <c r="A209" s="45">
        <v>111</v>
      </c>
      <c r="B209" s="19">
        <v>7.4</v>
      </c>
      <c r="C209" s="20">
        <v>22.5</v>
      </c>
      <c r="D209" s="21">
        <v>6.7</v>
      </c>
      <c r="E209" s="21">
        <v>11</v>
      </c>
      <c r="F209" s="22">
        <v>6.1150000000000002</v>
      </c>
      <c r="H209" s="93" t="s">
        <v>308</v>
      </c>
      <c r="I209" s="100">
        <v>5.9807620063870957</v>
      </c>
      <c r="J209" s="94" t="s">
        <v>310</v>
      </c>
      <c r="K209" s="102">
        <v>0.13423799361290456</v>
      </c>
    </row>
    <row r="210" spans="1:11" x14ac:dyDescent="0.3">
      <c r="A210" s="45">
        <v>111</v>
      </c>
      <c r="B210" s="19">
        <v>7.4</v>
      </c>
      <c r="C210" s="20">
        <v>22.5</v>
      </c>
      <c r="D210" s="21">
        <v>6.7</v>
      </c>
      <c r="E210" s="21">
        <v>18.600000000000001</v>
      </c>
      <c r="F210" s="22">
        <v>8.6</v>
      </c>
      <c r="H210" s="93" t="s">
        <v>308</v>
      </c>
      <c r="I210" s="100">
        <v>8.5878456173742919</v>
      </c>
      <c r="J210" s="94" t="s">
        <v>310</v>
      </c>
      <c r="K210" s="102">
        <v>1.2154382625707782E-2</v>
      </c>
    </row>
    <row r="211" spans="1:11" x14ac:dyDescent="0.3">
      <c r="A211" s="45">
        <v>111</v>
      </c>
      <c r="B211" s="19">
        <v>7.4</v>
      </c>
      <c r="C211" s="20">
        <v>22.5</v>
      </c>
      <c r="D211" s="21">
        <v>6.7</v>
      </c>
      <c r="E211" s="21">
        <v>31.2</v>
      </c>
      <c r="F211" s="22">
        <v>10.46</v>
      </c>
      <c r="H211" s="93" t="s">
        <v>308</v>
      </c>
      <c r="I211" s="100">
        <v>9.9710888026704101</v>
      </c>
      <c r="J211" s="94" t="s">
        <v>310</v>
      </c>
      <c r="K211" s="102">
        <v>0.48891119732959076</v>
      </c>
    </row>
    <row r="212" spans="1:11" x14ac:dyDescent="0.3">
      <c r="A212" s="45">
        <v>111</v>
      </c>
      <c r="B212" s="19">
        <v>7.4</v>
      </c>
      <c r="C212" s="20">
        <v>22.5</v>
      </c>
      <c r="D212" s="21">
        <v>6.7</v>
      </c>
      <c r="E212" s="21">
        <v>26.2</v>
      </c>
      <c r="F212" s="22">
        <v>10.175000000000001</v>
      </c>
      <c r="H212" s="93" t="s">
        <v>308</v>
      </c>
      <c r="I212" s="100">
        <v>9.6781225542805913</v>
      </c>
      <c r="J212" s="94" t="s">
        <v>310</v>
      </c>
      <c r="K212" s="102">
        <v>0.49687744571940939</v>
      </c>
    </row>
    <row r="213" spans="1:11" x14ac:dyDescent="0.3">
      <c r="A213" s="45">
        <v>111</v>
      </c>
      <c r="B213" s="19">
        <v>7.4</v>
      </c>
      <c r="C213" s="20">
        <v>22.5</v>
      </c>
      <c r="D213" s="21">
        <v>6.7</v>
      </c>
      <c r="E213" s="21">
        <v>16.100000000000001</v>
      </c>
      <c r="F213" s="22">
        <v>7.59</v>
      </c>
      <c r="H213" s="93" t="s">
        <v>308</v>
      </c>
      <c r="I213" s="100">
        <v>7.8992762342832163</v>
      </c>
      <c r="J213" s="94" t="s">
        <v>310</v>
      </c>
      <c r="K213" s="102">
        <v>-0.30927623428321649</v>
      </c>
    </row>
    <row r="214" spans="1:11" x14ac:dyDescent="0.3">
      <c r="A214" s="45">
        <v>111</v>
      </c>
      <c r="B214" s="19">
        <v>7.4</v>
      </c>
      <c r="C214" s="20">
        <v>22.5</v>
      </c>
      <c r="D214" s="21">
        <v>6.7</v>
      </c>
      <c r="E214" s="21">
        <v>13.5</v>
      </c>
      <c r="F214" s="22">
        <v>6.7249999999999996</v>
      </c>
      <c r="H214" s="93" t="s">
        <v>308</v>
      </c>
      <c r="I214" s="100">
        <v>6.9709070113176121</v>
      </c>
      <c r="J214" s="94" t="s">
        <v>310</v>
      </c>
      <c r="K214" s="102">
        <v>-0.2459070113176125</v>
      </c>
    </row>
    <row r="215" spans="1:11" x14ac:dyDescent="0.3">
      <c r="A215" s="45">
        <v>111</v>
      </c>
      <c r="B215" s="19">
        <v>7.4</v>
      </c>
      <c r="C215" s="20">
        <v>22.5</v>
      </c>
      <c r="D215" s="21">
        <v>6.7</v>
      </c>
      <c r="E215" s="21">
        <v>21.1</v>
      </c>
      <c r="F215" s="22">
        <v>9.27</v>
      </c>
      <c r="H215" s="93" t="s">
        <v>308</v>
      </c>
      <c r="I215" s="100">
        <v>9.0819450017389975</v>
      </c>
      <c r="J215" s="94" t="s">
        <v>310</v>
      </c>
      <c r="K215" s="102">
        <v>0.18805499826100203</v>
      </c>
    </row>
    <row r="216" spans="1:11" x14ac:dyDescent="0.3">
      <c r="A216" s="45">
        <v>111</v>
      </c>
      <c r="B216" s="19">
        <v>7.4</v>
      </c>
      <c r="C216" s="20">
        <v>22.5</v>
      </c>
      <c r="D216" s="21">
        <v>6.7</v>
      </c>
      <c r="E216" s="21">
        <v>41.6</v>
      </c>
      <c r="F216" s="22">
        <v>10.184999999999999</v>
      </c>
      <c r="H216" s="93" t="s">
        <v>308</v>
      </c>
      <c r="I216" s="100">
        <v>10.223233412272993</v>
      </c>
      <c r="J216" s="94" t="s">
        <v>310</v>
      </c>
      <c r="K216" s="102">
        <v>-3.8233412272994372E-2</v>
      </c>
    </row>
    <row r="217" spans="1:11" x14ac:dyDescent="0.3">
      <c r="A217" s="45">
        <v>111</v>
      </c>
      <c r="B217" s="19">
        <v>7.4</v>
      </c>
      <c r="C217" s="20">
        <v>22.5</v>
      </c>
      <c r="D217" s="21">
        <v>6.7</v>
      </c>
      <c r="E217" s="21">
        <v>52</v>
      </c>
      <c r="F217" s="22">
        <v>10.370000000000001</v>
      </c>
      <c r="H217" s="93" t="s">
        <v>308</v>
      </c>
      <c r="I217" s="100">
        <v>10.305954163704998</v>
      </c>
      <c r="J217" s="94" t="s">
        <v>310</v>
      </c>
      <c r="K217" s="102">
        <v>6.4045836295003156E-2</v>
      </c>
    </row>
    <row r="218" spans="1:11" x14ac:dyDescent="0.3">
      <c r="A218" s="45">
        <v>111</v>
      </c>
      <c r="B218" s="19">
        <v>7.4</v>
      </c>
      <c r="C218" s="20">
        <v>22.5</v>
      </c>
      <c r="D218" s="21">
        <v>6.7</v>
      </c>
      <c r="E218" s="21">
        <v>62.4</v>
      </c>
      <c r="F218" s="22">
        <v>10.324999999999999</v>
      </c>
      <c r="H218" s="93" t="s">
        <v>308</v>
      </c>
      <c r="I218" s="100">
        <v>10.337162625344915</v>
      </c>
      <c r="J218" s="94" t="s">
        <v>310</v>
      </c>
      <c r="K218" s="102">
        <v>-1.2162625344915412E-2</v>
      </c>
    </row>
    <row r="219" spans="1:11" x14ac:dyDescent="0.3">
      <c r="A219" s="45">
        <v>112</v>
      </c>
      <c r="B219" s="19">
        <v>7.4</v>
      </c>
      <c r="C219" s="20">
        <v>32.5</v>
      </c>
      <c r="D219" s="21">
        <v>5.7</v>
      </c>
      <c r="E219" s="21">
        <v>0.7</v>
      </c>
      <c r="F219" s="22">
        <v>4.0199999999999996</v>
      </c>
      <c r="H219" s="93" t="s">
        <v>308</v>
      </c>
      <c r="I219" s="100">
        <v>4.1305500689872607</v>
      </c>
      <c r="J219" s="94" t="s">
        <v>310</v>
      </c>
      <c r="K219" s="102">
        <v>-0.11055006898726116</v>
      </c>
    </row>
    <row r="220" spans="1:11" x14ac:dyDescent="0.3">
      <c r="A220" s="45">
        <v>112</v>
      </c>
      <c r="B220" s="19">
        <v>7.4</v>
      </c>
      <c r="C220" s="20">
        <v>32.5</v>
      </c>
      <c r="D220" s="21">
        <v>5.7</v>
      </c>
      <c r="E220" s="21">
        <v>1.6</v>
      </c>
      <c r="F220" s="22">
        <v>4.0150000000000006</v>
      </c>
      <c r="H220" s="93" t="s">
        <v>308</v>
      </c>
      <c r="I220" s="100">
        <v>4.2251681550927476</v>
      </c>
      <c r="J220" s="94" t="s">
        <v>310</v>
      </c>
      <c r="K220" s="102">
        <v>-0.210168155092747</v>
      </c>
    </row>
    <row r="221" spans="1:11" x14ac:dyDescent="0.3">
      <c r="A221" s="45">
        <v>112</v>
      </c>
      <c r="B221" s="19">
        <v>7.4</v>
      </c>
      <c r="C221" s="20">
        <v>32.5</v>
      </c>
      <c r="D221" s="21">
        <v>5.7</v>
      </c>
      <c r="E221" s="21">
        <v>2.4</v>
      </c>
      <c r="F221" s="22">
        <v>4.0999999999999996</v>
      </c>
      <c r="H221" s="93" t="s">
        <v>308</v>
      </c>
      <c r="I221" s="100">
        <v>4.3645827829540274</v>
      </c>
      <c r="J221" s="94" t="s">
        <v>310</v>
      </c>
      <c r="K221" s="102">
        <v>-0.26458278295402771</v>
      </c>
    </row>
    <row r="222" spans="1:11" x14ac:dyDescent="0.3">
      <c r="A222" s="45">
        <v>112</v>
      </c>
      <c r="B222" s="19">
        <v>7.4</v>
      </c>
      <c r="C222" s="20">
        <v>32.5</v>
      </c>
      <c r="D222" s="21">
        <v>5.7</v>
      </c>
      <c r="E222" s="21">
        <v>3.3</v>
      </c>
      <c r="F222" s="22">
        <v>4.3600000000000003</v>
      </c>
      <c r="H222" s="93" t="s">
        <v>308</v>
      </c>
      <c r="I222" s="100">
        <v>4.6150446882463596</v>
      </c>
      <c r="J222" s="94" t="s">
        <v>310</v>
      </c>
      <c r="K222" s="102">
        <v>-0.25504468824635929</v>
      </c>
    </row>
    <row r="223" spans="1:11" x14ac:dyDescent="0.3">
      <c r="A223" s="45">
        <v>112</v>
      </c>
      <c r="B223" s="19">
        <v>7.4</v>
      </c>
      <c r="C223" s="20">
        <v>32.5</v>
      </c>
      <c r="D223" s="21">
        <v>5.7</v>
      </c>
      <c r="E223" s="21">
        <v>4.3</v>
      </c>
      <c r="F223" s="22">
        <v>4.9749999999999996</v>
      </c>
      <c r="H223" s="93" t="s">
        <v>308</v>
      </c>
      <c r="I223" s="100">
        <v>5.0519347391075886</v>
      </c>
      <c r="J223" s="94" t="s">
        <v>310</v>
      </c>
      <c r="K223" s="102">
        <v>-7.6934739107588967E-2</v>
      </c>
    </row>
    <row r="224" spans="1:11" x14ac:dyDescent="0.3">
      <c r="A224" s="45">
        <v>112</v>
      </c>
      <c r="B224" s="19">
        <v>7.4</v>
      </c>
      <c r="C224" s="20">
        <v>32.5</v>
      </c>
      <c r="D224" s="21">
        <v>5.7</v>
      </c>
      <c r="E224" s="21">
        <v>5.3</v>
      </c>
      <c r="F224" s="22">
        <v>5.6449999999999996</v>
      </c>
      <c r="H224" s="93" t="s">
        <v>308</v>
      </c>
      <c r="I224" s="100">
        <v>5.6786381951508353</v>
      </c>
      <c r="J224" s="94" t="s">
        <v>310</v>
      </c>
      <c r="K224" s="102">
        <v>-3.363819515083577E-2</v>
      </c>
    </row>
    <row r="225" spans="1:11" x14ac:dyDescent="0.3">
      <c r="A225" s="45">
        <v>112</v>
      </c>
      <c r="B225" s="19">
        <v>7.4</v>
      </c>
      <c r="C225" s="20">
        <v>32.5</v>
      </c>
      <c r="D225" s="21">
        <v>5.7</v>
      </c>
      <c r="E225" s="21">
        <v>6.2</v>
      </c>
      <c r="F225" s="22">
        <v>6.1550000000000002</v>
      </c>
      <c r="H225" s="93" t="s">
        <v>308</v>
      </c>
      <c r="I225" s="100">
        <v>6.3720050383374343</v>
      </c>
      <c r="J225" s="94" t="s">
        <v>310</v>
      </c>
      <c r="K225" s="102">
        <v>-0.21700503833743401</v>
      </c>
    </row>
    <row r="226" spans="1:11" x14ac:dyDescent="0.3">
      <c r="A226" s="45">
        <v>112</v>
      </c>
      <c r="B226" s="19">
        <v>7.4</v>
      </c>
      <c r="C226" s="20">
        <v>32.5</v>
      </c>
      <c r="D226" s="21">
        <v>5.7</v>
      </c>
      <c r="E226" s="21">
        <v>7.2</v>
      </c>
      <c r="F226" s="22">
        <v>6.8149999999999995</v>
      </c>
      <c r="H226" s="93" t="s">
        <v>308</v>
      </c>
      <c r="I226" s="100">
        <v>7.1831784468281317</v>
      </c>
      <c r="J226" s="94" t="s">
        <v>310</v>
      </c>
      <c r="K226" s="102">
        <v>-0.36817844682813217</v>
      </c>
    </row>
    <row r="227" spans="1:11" x14ac:dyDescent="0.3">
      <c r="A227" s="45">
        <v>113</v>
      </c>
      <c r="B227" s="19">
        <v>7.4</v>
      </c>
      <c r="C227" s="20">
        <v>32.5</v>
      </c>
      <c r="D227" s="21">
        <v>6.7</v>
      </c>
      <c r="E227" s="21">
        <v>0.3</v>
      </c>
      <c r="F227" s="22">
        <v>4.22</v>
      </c>
      <c r="H227" s="93" t="s">
        <v>308</v>
      </c>
      <c r="I227" s="100">
        <v>4.150783491357898</v>
      </c>
      <c r="J227" s="94" t="s">
        <v>310</v>
      </c>
      <c r="K227" s="102">
        <v>6.9216508642101715E-2</v>
      </c>
    </row>
    <row r="228" spans="1:11" x14ac:dyDescent="0.3">
      <c r="A228" s="45">
        <v>113</v>
      </c>
      <c r="B228" s="19">
        <v>7.4</v>
      </c>
      <c r="C228" s="20">
        <v>32.5</v>
      </c>
      <c r="D228" s="21">
        <v>6.7</v>
      </c>
      <c r="E228" s="21">
        <v>0.8</v>
      </c>
      <c r="F228" s="22">
        <v>4.2249999999999996</v>
      </c>
      <c r="H228" s="93" t="s">
        <v>308</v>
      </c>
      <c r="I228" s="100">
        <v>4.2048027257402145</v>
      </c>
      <c r="J228" s="94" t="s">
        <v>310</v>
      </c>
      <c r="K228" s="102">
        <v>2.0197274259785125E-2</v>
      </c>
    </row>
    <row r="229" spans="1:11" x14ac:dyDescent="0.3">
      <c r="A229" s="45">
        <v>113</v>
      </c>
      <c r="B229" s="19">
        <v>7.4</v>
      </c>
      <c r="C229" s="20">
        <v>32.5</v>
      </c>
      <c r="D229" s="21">
        <v>6.7</v>
      </c>
      <c r="E229" s="21">
        <v>1.7</v>
      </c>
      <c r="F229" s="22">
        <v>4.16</v>
      </c>
      <c r="H229" s="93" t="s">
        <v>308</v>
      </c>
      <c r="I229" s="100">
        <v>4.354849574460939</v>
      </c>
      <c r="J229" s="94" t="s">
        <v>310</v>
      </c>
      <c r="K229" s="102">
        <v>-0.19484957446093887</v>
      </c>
    </row>
    <row r="230" spans="1:11" x14ac:dyDescent="0.3">
      <c r="A230" s="45">
        <v>113</v>
      </c>
      <c r="B230" s="19">
        <v>7.4</v>
      </c>
      <c r="C230" s="20">
        <v>32.5</v>
      </c>
      <c r="D230" s="21">
        <v>6.7</v>
      </c>
      <c r="E230" s="21">
        <v>2.8</v>
      </c>
      <c r="F230" s="22">
        <v>4.41</v>
      </c>
      <c r="H230" s="93" t="s">
        <v>308</v>
      </c>
      <c r="I230" s="100">
        <v>4.6769026534896927</v>
      </c>
      <c r="J230" s="94" t="s">
        <v>310</v>
      </c>
      <c r="K230" s="102">
        <v>-0.26690265348969255</v>
      </c>
    </row>
    <row r="231" spans="1:11" x14ac:dyDescent="0.3">
      <c r="A231" s="45">
        <v>113</v>
      </c>
      <c r="B231" s="19">
        <v>7.4</v>
      </c>
      <c r="C231" s="20">
        <v>32.5</v>
      </c>
      <c r="D231" s="21">
        <v>6.7</v>
      </c>
      <c r="E231" s="21">
        <v>3.3</v>
      </c>
      <c r="F231" s="22">
        <v>4.6500000000000004</v>
      </c>
      <c r="H231" s="93" t="s">
        <v>308</v>
      </c>
      <c r="I231" s="100">
        <v>4.8917591522043429</v>
      </c>
      <c r="J231" s="94" t="s">
        <v>310</v>
      </c>
      <c r="K231" s="102">
        <v>-0.24175915220434252</v>
      </c>
    </row>
    <row r="232" spans="1:11" x14ac:dyDescent="0.3">
      <c r="A232" s="45">
        <v>113</v>
      </c>
      <c r="B232" s="19">
        <v>7.4</v>
      </c>
      <c r="C232" s="20">
        <v>32.5</v>
      </c>
      <c r="D232" s="21">
        <v>6.7</v>
      </c>
      <c r="E232" s="21">
        <v>3.9</v>
      </c>
      <c r="F232" s="22">
        <v>5.16</v>
      </c>
      <c r="H232" s="93" t="s">
        <v>308</v>
      </c>
      <c r="I232" s="100">
        <v>5.2156203076626255</v>
      </c>
      <c r="J232" s="94" t="s">
        <v>310</v>
      </c>
      <c r="K232" s="102">
        <v>-5.5620307662625379E-2</v>
      </c>
    </row>
    <row r="233" spans="1:11" x14ac:dyDescent="0.3">
      <c r="A233" s="45">
        <v>113</v>
      </c>
      <c r="B233" s="19">
        <v>7.4</v>
      </c>
      <c r="C233" s="20">
        <v>32.5</v>
      </c>
      <c r="D233" s="21">
        <v>6.7</v>
      </c>
      <c r="E233" s="21">
        <v>5</v>
      </c>
      <c r="F233" s="22">
        <v>5.835</v>
      </c>
      <c r="H233" s="93" t="s">
        <v>308</v>
      </c>
      <c r="I233" s="100">
        <v>5.9889387672134093</v>
      </c>
      <c r="J233" s="94" t="s">
        <v>310</v>
      </c>
      <c r="K233" s="102">
        <v>-0.15393876721340938</v>
      </c>
    </row>
    <row r="234" spans="1:11" x14ac:dyDescent="0.3">
      <c r="A234" s="45">
        <v>113</v>
      </c>
      <c r="B234" s="19">
        <v>7.4</v>
      </c>
      <c r="C234" s="20">
        <v>32.5</v>
      </c>
      <c r="D234" s="21">
        <v>6.7</v>
      </c>
      <c r="E234" s="21">
        <v>6.1</v>
      </c>
      <c r="F234" s="22">
        <v>6.7350000000000003</v>
      </c>
      <c r="H234" s="93" t="s">
        <v>308</v>
      </c>
      <c r="I234" s="100">
        <v>6.8992407551459189</v>
      </c>
      <c r="J234" s="94" t="s">
        <v>310</v>
      </c>
      <c r="K234" s="102">
        <v>-0.16424075514591863</v>
      </c>
    </row>
    <row r="235" spans="1:11" x14ac:dyDescent="0.3">
      <c r="A235" s="45">
        <v>113</v>
      </c>
      <c r="B235" s="19">
        <v>7.4</v>
      </c>
      <c r="C235" s="20">
        <v>32.5</v>
      </c>
      <c r="D235" s="21">
        <v>6.7</v>
      </c>
      <c r="E235" s="21">
        <v>7.2</v>
      </c>
      <c r="F235" s="22">
        <v>7.7349999999999994</v>
      </c>
      <c r="H235" s="93" t="s">
        <v>308</v>
      </c>
      <c r="I235" s="100">
        <v>7.7634696824058862</v>
      </c>
      <c r="J235" s="94" t="s">
        <v>310</v>
      </c>
      <c r="K235" s="102">
        <v>-2.8469682405886765E-2</v>
      </c>
    </row>
    <row r="236" spans="1:11" x14ac:dyDescent="0.3">
      <c r="A236" s="45">
        <v>113</v>
      </c>
      <c r="B236" s="19">
        <v>7.4</v>
      </c>
      <c r="C236" s="20">
        <v>32.5</v>
      </c>
      <c r="D236" s="21">
        <v>6.7</v>
      </c>
      <c r="E236" s="21">
        <v>8.3000000000000007</v>
      </c>
      <c r="F236" s="22">
        <v>8.2749999999999986</v>
      </c>
      <c r="H236" s="93" t="s">
        <v>308</v>
      </c>
      <c r="I236" s="100">
        <v>8.4419869321899768</v>
      </c>
      <c r="J236" s="94" t="s">
        <v>310</v>
      </c>
      <c r="K236" s="102">
        <v>-0.16698693218997818</v>
      </c>
    </row>
    <row r="237" spans="1:11" x14ac:dyDescent="0.3">
      <c r="A237" s="45">
        <v>113</v>
      </c>
      <c r="B237" s="19">
        <v>7.4</v>
      </c>
      <c r="C237" s="20">
        <v>32.5</v>
      </c>
      <c r="D237" s="21">
        <v>6.7</v>
      </c>
      <c r="E237" s="21">
        <v>9.4</v>
      </c>
      <c r="F237" s="22">
        <v>9.0500000000000007</v>
      </c>
      <c r="H237" s="93" t="s">
        <v>308</v>
      </c>
      <c r="I237" s="100">
        <v>8.9071097267547525</v>
      </c>
      <c r="J237" s="94" t="s">
        <v>310</v>
      </c>
      <c r="K237" s="102">
        <v>0.14289027324524817</v>
      </c>
    </row>
    <row r="238" spans="1:11" x14ac:dyDescent="0.3">
      <c r="A238" s="45">
        <v>113</v>
      </c>
      <c r="B238" s="19">
        <v>7.4</v>
      </c>
      <c r="C238" s="20">
        <v>32.5</v>
      </c>
      <c r="D238" s="21">
        <v>6.7</v>
      </c>
      <c r="E238" s="21">
        <v>11.6</v>
      </c>
      <c r="F238" s="22">
        <v>9.43</v>
      </c>
      <c r="H238" s="93" t="s">
        <v>308</v>
      </c>
      <c r="I238" s="100">
        <v>9.3859326479894882</v>
      </c>
      <c r="J238" s="94" t="s">
        <v>310</v>
      </c>
      <c r="K238" s="102">
        <v>4.4067352010511485E-2</v>
      </c>
    </row>
    <row r="239" spans="1:11" x14ac:dyDescent="0.3">
      <c r="A239" s="45">
        <v>113</v>
      </c>
      <c r="B239" s="19">
        <v>7.4</v>
      </c>
      <c r="C239" s="20">
        <v>32.5</v>
      </c>
      <c r="D239" s="21">
        <v>6.7</v>
      </c>
      <c r="E239" s="21">
        <v>18.399999999999999</v>
      </c>
      <c r="F239" s="22">
        <v>9.7650000000000006</v>
      </c>
      <c r="H239" s="93" t="s">
        <v>308</v>
      </c>
      <c r="I239" s="100">
        <v>9.7545490633628269</v>
      </c>
      <c r="J239" s="94" t="s">
        <v>310</v>
      </c>
      <c r="K239" s="102">
        <v>1.0450936637173669E-2</v>
      </c>
    </row>
    <row r="240" spans="1:11" x14ac:dyDescent="0.3">
      <c r="A240" s="45">
        <v>113</v>
      </c>
      <c r="B240" s="19">
        <v>7.4</v>
      </c>
      <c r="C240" s="20">
        <v>32.5</v>
      </c>
      <c r="D240" s="21">
        <v>6.7</v>
      </c>
      <c r="E240" s="21">
        <v>23</v>
      </c>
      <c r="F240" s="22">
        <v>10.225</v>
      </c>
      <c r="H240" s="93" t="s">
        <v>308</v>
      </c>
      <c r="I240" s="100">
        <v>9.8905621997406659</v>
      </c>
      <c r="J240" s="94" t="s">
        <v>310</v>
      </c>
      <c r="K240" s="102">
        <v>0.33443780025933378</v>
      </c>
    </row>
    <row r="241" spans="1:11" x14ac:dyDescent="0.3">
      <c r="A241" s="45">
        <v>113</v>
      </c>
      <c r="B241" s="19">
        <v>7.4</v>
      </c>
      <c r="C241" s="20">
        <v>32.5</v>
      </c>
      <c r="D241" s="21">
        <v>6.7</v>
      </c>
      <c r="E241" s="21">
        <v>13.8</v>
      </c>
      <c r="F241" s="22">
        <v>9.7600000000000016</v>
      </c>
      <c r="H241" s="93" t="s">
        <v>308</v>
      </c>
      <c r="I241" s="100">
        <v>9.5781797567927924</v>
      </c>
      <c r="J241" s="94" t="s">
        <v>310</v>
      </c>
      <c r="K241" s="102">
        <v>0.18182024320720913</v>
      </c>
    </row>
    <row r="242" spans="1:11" x14ac:dyDescent="0.3">
      <c r="A242" s="45">
        <v>113</v>
      </c>
      <c r="B242" s="19">
        <v>7.4</v>
      </c>
      <c r="C242" s="20">
        <v>32.5</v>
      </c>
      <c r="D242" s="21">
        <v>6.7</v>
      </c>
      <c r="E242" s="21">
        <v>27.6</v>
      </c>
      <c r="F242" s="22">
        <v>10.25</v>
      </c>
      <c r="H242" s="93" t="s">
        <v>308</v>
      </c>
      <c r="I242" s="100">
        <v>10.018996067811484</v>
      </c>
      <c r="J242" s="94" t="s">
        <v>310</v>
      </c>
      <c r="K242" s="102">
        <v>0.231003932188516</v>
      </c>
    </row>
    <row r="243" spans="1:11" x14ac:dyDescent="0.3">
      <c r="A243" s="45">
        <v>113</v>
      </c>
      <c r="B243" s="19">
        <v>7.4</v>
      </c>
      <c r="C243" s="20">
        <v>32.5</v>
      </c>
      <c r="D243" s="21">
        <v>6.7</v>
      </c>
      <c r="E243" s="21">
        <v>5.6</v>
      </c>
      <c r="F243" s="22">
        <v>6.3</v>
      </c>
      <c r="H243" s="93" t="s">
        <v>308</v>
      </c>
      <c r="I243" s="100">
        <v>6.4795763853650135</v>
      </c>
      <c r="J243" s="94" t="s">
        <v>310</v>
      </c>
      <c r="K243" s="102">
        <v>-0.17957638536501364</v>
      </c>
    </row>
    <row r="244" spans="1:11" x14ac:dyDescent="0.3">
      <c r="A244" s="45">
        <v>113</v>
      </c>
      <c r="B244" s="19">
        <v>7.4</v>
      </c>
      <c r="C244" s="20">
        <v>32.5</v>
      </c>
      <c r="D244" s="21">
        <v>6.7</v>
      </c>
      <c r="E244" s="21">
        <v>6.4</v>
      </c>
      <c r="F244" s="22">
        <v>6.9149999999999991</v>
      </c>
      <c r="H244" s="93" t="s">
        <v>308</v>
      </c>
      <c r="I244" s="100">
        <v>7.1472493526282967</v>
      </c>
      <c r="J244" s="94" t="s">
        <v>310</v>
      </c>
      <c r="K244" s="102">
        <v>-0.2322493526282976</v>
      </c>
    </row>
    <row r="245" spans="1:11" x14ac:dyDescent="0.3">
      <c r="A245" s="45">
        <v>113</v>
      </c>
      <c r="B245" s="19">
        <v>7.4</v>
      </c>
      <c r="C245" s="20">
        <v>32.5</v>
      </c>
      <c r="D245" s="21">
        <v>6.7</v>
      </c>
      <c r="E245" s="21">
        <v>3.9</v>
      </c>
      <c r="F245" s="22">
        <v>5.15</v>
      </c>
      <c r="H245" s="93" t="s">
        <v>308</v>
      </c>
      <c r="I245" s="100">
        <v>5.2156203076626255</v>
      </c>
      <c r="J245" s="94" t="s">
        <v>310</v>
      </c>
      <c r="K245" s="102">
        <v>-6.5620307662625166E-2</v>
      </c>
    </row>
    <row r="246" spans="1:11" x14ac:dyDescent="0.3">
      <c r="A246" s="45">
        <v>113</v>
      </c>
      <c r="B246" s="19">
        <v>7.4</v>
      </c>
      <c r="C246" s="20">
        <v>32.5</v>
      </c>
      <c r="D246" s="21">
        <v>6.7</v>
      </c>
      <c r="E246" s="21">
        <v>4.7</v>
      </c>
      <c r="F246" s="22">
        <v>5.73</v>
      </c>
      <c r="H246" s="93" t="s">
        <v>308</v>
      </c>
      <c r="I246" s="100">
        <v>5.7579784031896892</v>
      </c>
      <c r="J246" s="94" t="s">
        <v>310</v>
      </c>
      <c r="K246" s="102">
        <v>-2.7978403189688805E-2</v>
      </c>
    </row>
    <row r="247" spans="1:11" x14ac:dyDescent="0.3">
      <c r="A247" s="45">
        <v>113</v>
      </c>
      <c r="B247" s="19">
        <v>7.4</v>
      </c>
      <c r="C247" s="20">
        <v>32.5</v>
      </c>
      <c r="D247" s="21">
        <v>6.7</v>
      </c>
      <c r="E247" s="21">
        <v>0.6</v>
      </c>
      <c r="F247" s="22">
        <v>4.0999999999999996</v>
      </c>
      <c r="H247" s="93" t="s">
        <v>308</v>
      </c>
      <c r="I247" s="100">
        <v>4.1811542101115071</v>
      </c>
      <c r="J247" s="94" t="s">
        <v>310</v>
      </c>
      <c r="K247" s="102">
        <v>-8.1154210111507474E-2</v>
      </c>
    </row>
    <row r="248" spans="1:11" x14ac:dyDescent="0.3">
      <c r="A248" s="45">
        <v>113</v>
      </c>
      <c r="B248" s="19">
        <v>7.4</v>
      </c>
      <c r="C248" s="20">
        <v>32.5</v>
      </c>
      <c r="D248" s="21">
        <v>6.7</v>
      </c>
      <c r="E248" s="21">
        <v>1.5</v>
      </c>
      <c r="F248" s="22">
        <v>4.0150000000000006</v>
      </c>
      <c r="H248" s="93" t="s">
        <v>308</v>
      </c>
      <c r="I248" s="100">
        <v>4.3143289352722096</v>
      </c>
      <c r="J248" s="94" t="s">
        <v>310</v>
      </c>
      <c r="K248" s="102">
        <v>-0.29932893527220905</v>
      </c>
    </row>
    <row r="249" spans="1:11" x14ac:dyDescent="0.3">
      <c r="A249" s="45">
        <v>114</v>
      </c>
      <c r="B249" s="19">
        <v>8.3000000000000007</v>
      </c>
      <c r="C249" s="20">
        <v>17.5</v>
      </c>
      <c r="D249" s="21">
        <v>5.7</v>
      </c>
      <c r="E249" s="21">
        <v>1.2</v>
      </c>
      <c r="F249" s="22">
        <v>4</v>
      </c>
      <c r="H249" s="93" t="s">
        <v>308</v>
      </c>
      <c r="I249" s="100">
        <v>4.0954338676748545</v>
      </c>
      <c r="J249" s="94" t="s">
        <v>310</v>
      </c>
      <c r="K249" s="102">
        <v>-9.5433867674854511E-2</v>
      </c>
    </row>
    <row r="250" spans="1:11" x14ac:dyDescent="0.3">
      <c r="A250" s="45">
        <v>114</v>
      </c>
      <c r="B250" s="19">
        <v>8.3000000000000007</v>
      </c>
      <c r="C250" s="20">
        <v>17.5</v>
      </c>
      <c r="D250" s="21">
        <v>5.7</v>
      </c>
      <c r="E250" s="21">
        <v>3.7</v>
      </c>
      <c r="F250" s="22">
        <v>4.0449999999999999</v>
      </c>
      <c r="H250" s="93" t="s">
        <v>308</v>
      </c>
      <c r="I250" s="100">
        <v>4.1587219210372908</v>
      </c>
      <c r="J250" s="94" t="s">
        <v>310</v>
      </c>
      <c r="K250" s="102">
        <v>-0.11372192103729084</v>
      </c>
    </row>
    <row r="251" spans="1:11" x14ac:dyDescent="0.3">
      <c r="A251" s="45">
        <v>114</v>
      </c>
      <c r="B251" s="19">
        <v>8.3000000000000007</v>
      </c>
      <c r="C251" s="20">
        <v>17.5</v>
      </c>
      <c r="D251" s="21">
        <v>5.7</v>
      </c>
      <c r="E251" s="21">
        <v>7.5</v>
      </c>
      <c r="F251" s="22">
        <v>4.04</v>
      </c>
      <c r="H251" s="93" t="s">
        <v>308</v>
      </c>
      <c r="I251" s="100">
        <v>4.3162710677756078</v>
      </c>
      <c r="J251" s="94" t="s">
        <v>310</v>
      </c>
      <c r="K251" s="102">
        <v>-0.27627106777560773</v>
      </c>
    </row>
    <row r="252" spans="1:11" x14ac:dyDescent="0.3">
      <c r="A252" s="45">
        <v>114</v>
      </c>
      <c r="B252" s="19">
        <v>8.3000000000000007</v>
      </c>
      <c r="C252" s="20">
        <v>17.5</v>
      </c>
      <c r="D252" s="21">
        <v>5.7</v>
      </c>
      <c r="E252" s="21">
        <v>12.4</v>
      </c>
      <c r="F252" s="22">
        <v>4.4450000000000003</v>
      </c>
      <c r="H252" s="93" t="s">
        <v>308</v>
      </c>
      <c r="I252" s="100">
        <v>4.6562111252129945</v>
      </c>
      <c r="J252" s="94" t="s">
        <v>310</v>
      </c>
      <c r="K252" s="102">
        <v>-0.21121112521299423</v>
      </c>
    </row>
    <row r="253" spans="1:11" x14ac:dyDescent="0.3">
      <c r="A253" s="45">
        <v>114</v>
      </c>
      <c r="B253" s="19">
        <v>8.3000000000000007</v>
      </c>
      <c r="C253" s="20">
        <v>17.5</v>
      </c>
      <c r="D253" s="21">
        <v>5.7</v>
      </c>
      <c r="E253" s="21">
        <v>15.2</v>
      </c>
      <c r="F253" s="22">
        <v>4.93</v>
      </c>
      <c r="H253" s="93" t="s">
        <v>308</v>
      </c>
      <c r="I253" s="100">
        <v>4.925136053219008</v>
      </c>
      <c r="J253" s="94" t="s">
        <v>310</v>
      </c>
      <c r="K253" s="102">
        <v>4.8639467809916681E-3</v>
      </c>
    </row>
    <row r="254" spans="1:11" x14ac:dyDescent="0.3">
      <c r="A254" s="45">
        <v>114</v>
      </c>
      <c r="B254" s="19">
        <v>8.3000000000000007</v>
      </c>
      <c r="C254" s="20">
        <v>17.5</v>
      </c>
      <c r="D254" s="21">
        <v>5.7</v>
      </c>
      <c r="E254" s="21">
        <v>18</v>
      </c>
      <c r="F254" s="22">
        <v>5.35</v>
      </c>
      <c r="H254" s="93" t="s">
        <v>308</v>
      </c>
      <c r="I254" s="100">
        <v>5.2448592109636163</v>
      </c>
      <c r="J254" s="94" t="s">
        <v>310</v>
      </c>
      <c r="K254" s="102">
        <v>0.10514078903638335</v>
      </c>
    </row>
    <row r="255" spans="1:11" x14ac:dyDescent="0.3">
      <c r="A255" s="45">
        <v>114</v>
      </c>
      <c r="B255" s="19">
        <v>8.3000000000000007</v>
      </c>
      <c r="C255" s="20">
        <v>17.5</v>
      </c>
      <c r="D255" s="21">
        <v>5.7</v>
      </c>
      <c r="E255" s="21">
        <v>23.5</v>
      </c>
      <c r="F255" s="22">
        <v>6.3599999999999994</v>
      </c>
      <c r="H255" s="93" t="s">
        <v>308</v>
      </c>
      <c r="I255" s="100">
        <v>5.9904929071793074</v>
      </c>
      <c r="J255" s="94" t="s">
        <v>310</v>
      </c>
      <c r="K255" s="102">
        <v>0.36950709282069205</v>
      </c>
    </row>
    <row r="256" spans="1:11" x14ac:dyDescent="0.3">
      <c r="A256" s="45">
        <v>114</v>
      </c>
      <c r="B256" s="19">
        <v>8.3000000000000007</v>
      </c>
      <c r="C256" s="20">
        <v>17.5</v>
      </c>
      <c r="D256" s="21">
        <v>5.7</v>
      </c>
      <c r="E256" s="21">
        <v>29.1</v>
      </c>
      <c r="F256" s="22">
        <v>6.72</v>
      </c>
      <c r="H256" s="93" t="s">
        <v>308</v>
      </c>
      <c r="I256" s="100">
        <v>6.8402928279939585</v>
      </c>
      <c r="J256" s="94" t="s">
        <v>310</v>
      </c>
      <c r="K256" s="102">
        <v>-0.1202928279939588</v>
      </c>
    </row>
    <row r="257" spans="1:11" x14ac:dyDescent="0.3">
      <c r="A257" s="45">
        <v>114</v>
      </c>
      <c r="B257" s="19">
        <v>8.3000000000000007</v>
      </c>
      <c r="C257" s="20">
        <v>17.5</v>
      </c>
      <c r="D257" s="21">
        <v>5.7</v>
      </c>
      <c r="E257" s="21">
        <v>34.700000000000003</v>
      </c>
      <c r="F257" s="22">
        <v>7.68</v>
      </c>
      <c r="H257" s="93" t="s">
        <v>308</v>
      </c>
      <c r="I257" s="100">
        <v>7.6885874510815739</v>
      </c>
      <c r="J257" s="94" t="s">
        <v>310</v>
      </c>
      <c r="K257" s="102">
        <v>-8.5874510815742156E-3</v>
      </c>
    </row>
    <row r="258" spans="1:11" x14ac:dyDescent="0.3">
      <c r="A258" s="45">
        <v>114</v>
      </c>
      <c r="B258" s="19">
        <v>8.3000000000000007</v>
      </c>
      <c r="C258" s="20">
        <v>17.5</v>
      </c>
      <c r="D258" s="21">
        <v>5.7</v>
      </c>
      <c r="E258" s="21">
        <v>40.200000000000003</v>
      </c>
      <c r="F258" s="22">
        <v>9.0749999999999993</v>
      </c>
      <c r="H258" s="93" t="s">
        <v>308</v>
      </c>
      <c r="I258" s="100">
        <v>8.4369078111318423</v>
      </c>
      <c r="J258" s="94" t="s">
        <v>310</v>
      </c>
      <c r="K258" s="102">
        <v>0.638092188868157</v>
      </c>
    </row>
    <row r="259" spans="1:11" x14ac:dyDescent="0.3">
      <c r="A259" s="45">
        <v>114</v>
      </c>
      <c r="B259" s="19">
        <v>8.3000000000000007</v>
      </c>
      <c r="C259" s="20">
        <v>17.5</v>
      </c>
      <c r="D259" s="21">
        <v>5.7</v>
      </c>
      <c r="E259" s="21">
        <v>45.8</v>
      </c>
      <c r="F259" s="22">
        <v>9.5399999999999991</v>
      </c>
      <c r="H259" s="93" t="s">
        <v>308</v>
      </c>
      <c r="I259" s="100">
        <v>9.0558090140600651</v>
      </c>
      <c r="J259" s="94" t="s">
        <v>310</v>
      </c>
      <c r="K259" s="102">
        <v>0.48419098593993404</v>
      </c>
    </row>
    <row r="260" spans="1:11" x14ac:dyDescent="0.3">
      <c r="A260" s="45">
        <v>114</v>
      </c>
      <c r="B260" s="19">
        <v>8.3000000000000007</v>
      </c>
      <c r="C260" s="20">
        <v>17.5</v>
      </c>
      <c r="D260" s="21">
        <v>5.7</v>
      </c>
      <c r="E260" s="21">
        <v>56.9</v>
      </c>
      <c r="F260" s="22">
        <v>9.98</v>
      </c>
      <c r="H260" s="93" t="s">
        <v>308</v>
      </c>
      <c r="I260" s="100">
        <v>9.8235530675836014</v>
      </c>
      <c r="J260" s="94" t="s">
        <v>310</v>
      </c>
      <c r="K260" s="102">
        <v>0.15644693241639906</v>
      </c>
    </row>
    <row r="261" spans="1:11" x14ac:dyDescent="0.3">
      <c r="A261" s="45">
        <v>114</v>
      </c>
      <c r="B261" s="19">
        <v>8.3000000000000007</v>
      </c>
      <c r="C261" s="20">
        <v>17.5</v>
      </c>
      <c r="D261" s="21">
        <v>5.7</v>
      </c>
      <c r="E261" s="21">
        <v>68.099999999999994</v>
      </c>
      <c r="F261" s="22">
        <v>10.175000000000001</v>
      </c>
      <c r="H261" s="93" t="s">
        <v>308</v>
      </c>
      <c r="I261" s="100">
        <v>10.156786229867489</v>
      </c>
      <c r="J261" s="94" t="s">
        <v>310</v>
      </c>
      <c r="K261" s="102">
        <v>1.8213770132511797E-2</v>
      </c>
    </row>
    <row r="262" spans="1:11" x14ac:dyDescent="0.3">
      <c r="A262" s="45">
        <v>114</v>
      </c>
      <c r="B262" s="19">
        <v>8.3000000000000007</v>
      </c>
      <c r="C262" s="20">
        <v>17.5</v>
      </c>
      <c r="D262" s="21">
        <v>5.7</v>
      </c>
      <c r="E262" s="21">
        <v>90.7</v>
      </c>
      <c r="F262" s="22">
        <v>10.285</v>
      </c>
      <c r="H262" s="93" t="s">
        <v>308</v>
      </c>
      <c r="I262" s="100">
        <v>10.327635434601349</v>
      </c>
      <c r="J262" s="94" t="s">
        <v>310</v>
      </c>
      <c r="K262" s="102">
        <v>-4.2635434601349331E-2</v>
      </c>
    </row>
    <row r="263" spans="1:11" x14ac:dyDescent="0.3">
      <c r="A263" s="45">
        <v>114</v>
      </c>
      <c r="B263" s="19">
        <v>8.3000000000000007</v>
      </c>
      <c r="C263" s="20">
        <v>17.5</v>
      </c>
      <c r="D263" s="21">
        <v>5.7</v>
      </c>
      <c r="E263" s="21">
        <v>96.4</v>
      </c>
      <c r="F263" s="22">
        <v>10.29</v>
      </c>
      <c r="H263" s="93" t="s">
        <v>308</v>
      </c>
      <c r="I263" s="100">
        <v>10.338838229828713</v>
      </c>
      <c r="J263" s="94" t="s">
        <v>310</v>
      </c>
      <c r="K263" s="102">
        <v>-4.8838229828714219E-2</v>
      </c>
    </row>
    <row r="264" spans="1:11" x14ac:dyDescent="0.3">
      <c r="A264" s="45">
        <v>114</v>
      </c>
      <c r="B264" s="19">
        <v>8.3000000000000007</v>
      </c>
      <c r="C264" s="20">
        <v>17.5</v>
      </c>
      <c r="D264" s="21">
        <v>5.7</v>
      </c>
      <c r="E264" s="21">
        <v>104.4</v>
      </c>
      <c r="F264" s="22">
        <v>10.344999999999999</v>
      </c>
      <c r="H264" s="93" t="s">
        <v>308</v>
      </c>
      <c r="I264" s="100">
        <v>10.34887251373142</v>
      </c>
      <c r="J264" s="94" t="s">
        <v>310</v>
      </c>
      <c r="K264" s="102">
        <v>-3.8725137314212787E-3</v>
      </c>
    </row>
    <row r="265" spans="1:11" x14ac:dyDescent="0.3">
      <c r="A265" s="45">
        <v>115</v>
      </c>
      <c r="B265" s="19">
        <v>8.3000000000000007</v>
      </c>
      <c r="C265" s="20">
        <v>17.5</v>
      </c>
      <c r="D265" s="21">
        <v>6.7</v>
      </c>
      <c r="E265" s="21">
        <v>2.4</v>
      </c>
      <c r="F265" s="22">
        <v>3.9899999999999998</v>
      </c>
      <c r="H265" s="93" t="s">
        <v>308</v>
      </c>
      <c r="I265" s="100">
        <v>4.1296538929330406</v>
      </c>
      <c r="J265" s="94" t="s">
        <v>310</v>
      </c>
      <c r="K265" s="102">
        <v>-0.13965389293304087</v>
      </c>
    </row>
    <row r="266" spans="1:11" x14ac:dyDescent="0.3">
      <c r="A266" s="45">
        <v>115</v>
      </c>
      <c r="B266" s="19">
        <v>8.3000000000000007</v>
      </c>
      <c r="C266" s="20">
        <v>17.5</v>
      </c>
      <c r="D266" s="21">
        <v>6.7</v>
      </c>
      <c r="E266" s="21">
        <v>6</v>
      </c>
      <c r="F266" s="22">
        <v>3.7850000000000001</v>
      </c>
      <c r="H266" s="93" t="s">
        <v>308</v>
      </c>
      <c r="I266" s="100">
        <v>4.2709386208346265</v>
      </c>
      <c r="J266" s="94" t="s">
        <v>310</v>
      </c>
      <c r="K266" s="102">
        <v>-0.48593862083462636</v>
      </c>
    </row>
    <row r="267" spans="1:11" x14ac:dyDescent="0.3">
      <c r="A267" s="45">
        <v>115</v>
      </c>
      <c r="B267" s="19">
        <v>8.3000000000000007</v>
      </c>
      <c r="C267" s="20">
        <v>17.5</v>
      </c>
      <c r="D267" s="21">
        <v>6.7</v>
      </c>
      <c r="E267" s="21">
        <v>9</v>
      </c>
      <c r="F267" s="22">
        <v>4.085</v>
      </c>
      <c r="H267" s="93" t="s">
        <v>308</v>
      </c>
      <c r="I267" s="100">
        <v>4.4647909293164467</v>
      </c>
      <c r="J267" s="94" t="s">
        <v>310</v>
      </c>
      <c r="K267" s="102">
        <v>-0.37979092931644676</v>
      </c>
    </row>
    <row r="268" spans="1:11" x14ac:dyDescent="0.3">
      <c r="A268" s="45">
        <v>115</v>
      </c>
      <c r="B268" s="19">
        <v>8.3000000000000007</v>
      </c>
      <c r="C268" s="20">
        <v>17.5</v>
      </c>
      <c r="D268" s="21">
        <v>6.7</v>
      </c>
      <c r="E268" s="21">
        <v>12</v>
      </c>
      <c r="F268" s="22">
        <v>4.5449999999999999</v>
      </c>
      <c r="H268" s="93" t="s">
        <v>308</v>
      </c>
      <c r="I268" s="100">
        <v>4.7416525849849194</v>
      </c>
      <c r="J268" s="94" t="s">
        <v>310</v>
      </c>
      <c r="K268" s="102">
        <v>-0.19665258498491944</v>
      </c>
    </row>
    <row r="269" spans="1:11" x14ac:dyDescent="0.3">
      <c r="A269" s="45">
        <v>115</v>
      </c>
      <c r="B269" s="19">
        <v>8.3000000000000007</v>
      </c>
      <c r="C269" s="20">
        <v>17.5</v>
      </c>
      <c r="D269" s="21">
        <v>6.7</v>
      </c>
      <c r="E269" s="21">
        <v>15.2</v>
      </c>
      <c r="F269" s="22">
        <v>5.1449999999999996</v>
      </c>
      <c r="H269" s="93" t="s">
        <v>308</v>
      </c>
      <c r="I269" s="100">
        <v>5.1300837053961192</v>
      </c>
      <c r="J269" s="94" t="s">
        <v>310</v>
      </c>
      <c r="K269" s="102">
        <v>1.4916294603880331E-2</v>
      </c>
    </row>
    <row r="270" spans="1:11" x14ac:dyDescent="0.3">
      <c r="A270" s="45">
        <v>115</v>
      </c>
      <c r="B270" s="19">
        <v>8.3000000000000007</v>
      </c>
      <c r="C270" s="20">
        <v>17.5</v>
      </c>
      <c r="D270" s="21">
        <v>6.7</v>
      </c>
      <c r="E270" s="21">
        <v>18.399999999999999</v>
      </c>
      <c r="F270" s="22">
        <v>5.5250000000000004</v>
      </c>
      <c r="H270" s="93" t="s">
        <v>308</v>
      </c>
      <c r="I270" s="100">
        <v>5.6008518765914266</v>
      </c>
      <c r="J270" s="94" t="s">
        <v>310</v>
      </c>
      <c r="K270" s="102">
        <v>-7.5851876591426226E-2</v>
      </c>
    </row>
    <row r="271" spans="1:11" x14ac:dyDescent="0.3">
      <c r="A271" s="45">
        <v>115</v>
      </c>
      <c r="B271" s="19">
        <v>8.3000000000000007</v>
      </c>
      <c r="C271" s="20">
        <v>17.5</v>
      </c>
      <c r="D271" s="21">
        <v>6.7</v>
      </c>
      <c r="E271" s="21">
        <v>21.6</v>
      </c>
      <c r="F271" s="22">
        <v>6.2050000000000001</v>
      </c>
      <c r="H271" s="93" t="s">
        <v>308</v>
      </c>
      <c r="I271" s="100">
        <v>6.1279664623782768</v>
      </c>
      <c r="J271" s="94" t="s">
        <v>310</v>
      </c>
      <c r="K271" s="102">
        <v>7.7033537621723269E-2</v>
      </c>
    </row>
    <row r="272" spans="1:11" x14ac:dyDescent="0.3">
      <c r="A272" s="45">
        <v>115</v>
      </c>
      <c r="B272" s="19">
        <v>8.3000000000000007</v>
      </c>
      <c r="C272" s="20">
        <v>17.5</v>
      </c>
      <c r="D272" s="21">
        <v>6.7</v>
      </c>
      <c r="E272" s="21">
        <v>24.8</v>
      </c>
      <c r="F272" s="22">
        <v>7.02</v>
      </c>
      <c r="H272" s="93" t="s">
        <v>308</v>
      </c>
      <c r="I272" s="100">
        <v>6.6805986786595382</v>
      </c>
      <c r="J272" s="94" t="s">
        <v>310</v>
      </c>
      <c r="K272" s="102">
        <v>0.33940132134046141</v>
      </c>
    </row>
    <row r="273" spans="1:11" x14ac:dyDescent="0.3">
      <c r="A273" s="45">
        <v>115</v>
      </c>
      <c r="B273" s="19">
        <v>8.3000000000000007</v>
      </c>
      <c r="C273" s="20">
        <v>17.5</v>
      </c>
      <c r="D273" s="21">
        <v>6.7</v>
      </c>
      <c r="E273" s="21">
        <v>28</v>
      </c>
      <c r="F273" s="22">
        <v>7.7349999999999994</v>
      </c>
      <c r="H273" s="93" t="s">
        <v>308</v>
      </c>
      <c r="I273" s="100">
        <v>7.2294012587667096</v>
      </c>
      <c r="J273" s="94" t="s">
        <v>310</v>
      </c>
      <c r="K273" s="102">
        <v>0.50559874123328985</v>
      </c>
    </row>
    <row r="274" spans="1:11" x14ac:dyDescent="0.3">
      <c r="A274" s="45">
        <v>115</v>
      </c>
      <c r="B274" s="19">
        <v>8.3000000000000007</v>
      </c>
      <c r="C274" s="20">
        <v>17.5</v>
      </c>
      <c r="D274" s="21">
        <v>6.7</v>
      </c>
      <c r="E274" s="21">
        <v>31.2</v>
      </c>
      <c r="F274" s="22">
        <v>8.3849999999999998</v>
      </c>
      <c r="H274" s="93" t="s">
        <v>308</v>
      </c>
      <c r="I274" s="100">
        <v>7.7501716917655639</v>
      </c>
      <c r="J274" s="94" t="s">
        <v>310</v>
      </c>
      <c r="K274" s="102">
        <v>0.63482830823443592</v>
      </c>
    </row>
    <row r="275" spans="1:11" x14ac:dyDescent="0.3">
      <c r="A275" s="45">
        <v>116</v>
      </c>
      <c r="B275" s="19">
        <v>8.3000000000000007</v>
      </c>
      <c r="C275" s="20">
        <v>27.5</v>
      </c>
      <c r="D275" s="21">
        <v>5.7</v>
      </c>
      <c r="E275" s="21">
        <v>0.4</v>
      </c>
      <c r="F275" s="22">
        <v>3.9349999999999996</v>
      </c>
      <c r="H275" s="93" t="s">
        <v>308</v>
      </c>
      <c r="I275" s="100">
        <v>4.0605974840560624</v>
      </c>
      <c r="J275" s="94" t="s">
        <v>310</v>
      </c>
      <c r="K275" s="102">
        <v>-0.12559748405606275</v>
      </c>
    </row>
    <row r="276" spans="1:11" x14ac:dyDescent="0.3">
      <c r="A276" s="45">
        <v>116</v>
      </c>
      <c r="B276" s="19">
        <v>8.3000000000000007</v>
      </c>
      <c r="C276" s="20">
        <v>27.5</v>
      </c>
      <c r="D276" s="21">
        <v>5.7</v>
      </c>
      <c r="E276" s="21">
        <v>1.3</v>
      </c>
      <c r="F276" s="22">
        <v>4.1449999999999996</v>
      </c>
      <c r="H276" s="93" t="s">
        <v>308</v>
      </c>
      <c r="I276" s="100">
        <v>4.0942113299094913</v>
      </c>
      <c r="J276" s="94" t="s">
        <v>310</v>
      </c>
      <c r="K276" s="102">
        <v>5.0788670090508248E-2</v>
      </c>
    </row>
    <row r="277" spans="1:11" x14ac:dyDescent="0.3">
      <c r="A277" s="45">
        <v>116</v>
      </c>
      <c r="B277" s="19">
        <v>8.3000000000000007</v>
      </c>
      <c r="C277" s="20">
        <v>27.5</v>
      </c>
      <c r="D277" s="21">
        <v>5.7</v>
      </c>
      <c r="E277" s="21">
        <v>2.7</v>
      </c>
      <c r="F277" s="22">
        <v>4.0600000000000005</v>
      </c>
      <c r="H277" s="93" t="s">
        <v>308</v>
      </c>
      <c r="I277" s="100">
        <v>4.1920853769877588</v>
      </c>
      <c r="J277" s="94" t="s">
        <v>310</v>
      </c>
      <c r="K277" s="102">
        <v>-0.13208537698775835</v>
      </c>
    </row>
    <row r="278" spans="1:11" x14ac:dyDescent="0.3">
      <c r="A278" s="45">
        <v>116</v>
      </c>
      <c r="B278" s="19">
        <v>8.3000000000000007</v>
      </c>
      <c r="C278" s="20">
        <v>27.5</v>
      </c>
      <c r="D278" s="21">
        <v>5.7</v>
      </c>
      <c r="E278" s="21">
        <v>4.5</v>
      </c>
      <c r="F278" s="22">
        <v>4.4399999999999995</v>
      </c>
      <c r="H278" s="93" t="s">
        <v>308</v>
      </c>
      <c r="I278" s="100">
        <v>4.4674458065919866</v>
      </c>
      <c r="J278" s="94" t="s">
        <v>310</v>
      </c>
      <c r="K278" s="102">
        <v>-2.7445806591987143E-2</v>
      </c>
    </row>
    <row r="279" spans="1:11" x14ac:dyDescent="0.3">
      <c r="A279" s="45">
        <v>116</v>
      </c>
      <c r="B279" s="19">
        <v>8.3000000000000007</v>
      </c>
      <c r="C279" s="20">
        <v>27.5</v>
      </c>
      <c r="D279" s="21">
        <v>5.7</v>
      </c>
      <c r="E279" s="21">
        <v>5.4</v>
      </c>
      <c r="F279" s="22">
        <v>4.7699999999999996</v>
      </c>
      <c r="H279" s="93" t="s">
        <v>308</v>
      </c>
      <c r="I279" s="100">
        <v>4.7045404740466932</v>
      </c>
      <c r="J279" s="94" t="s">
        <v>310</v>
      </c>
      <c r="K279" s="102">
        <v>6.5459525953306397E-2</v>
      </c>
    </row>
    <row r="280" spans="1:11" x14ac:dyDescent="0.3">
      <c r="A280" s="45">
        <v>116</v>
      </c>
      <c r="B280" s="19">
        <v>8.3000000000000007</v>
      </c>
      <c r="C280" s="20">
        <v>27.5</v>
      </c>
      <c r="D280" s="21">
        <v>5.7</v>
      </c>
      <c r="E280" s="21">
        <v>6.3</v>
      </c>
      <c r="F280" s="22">
        <v>5.2349999999999994</v>
      </c>
      <c r="H280" s="93" t="s">
        <v>308</v>
      </c>
      <c r="I280" s="100">
        <v>5.0265658016690526</v>
      </c>
      <c r="J280" s="94" t="s">
        <v>310</v>
      </c>
      <c r="K280" s="102">
        <v>0.20843419833094678</v>
      </c>
    </row>
    <row r="281" spans="1:11" x14ac:dyDescent="0.3">
      <c r="A281" s="45">
        <v>116</v>
      </c>
      <c r="B281" s="19">
        <v>8.3000000000000007</v>
      </c>
      <c r="C281" s="20">
        <v>27.5</v>
      </c>
      <c r="D281" s="21">
        <v>5.7</v>
      </c>
      <c r="E281" s="21">
        <v>8.1999999999999993</v>
      </c>
      <c r="F281" s="22">
        <v>5.88</v>
      </c>
      <c r="H281" s="93" t="s">
        <v>308</v>
      </c>
      <c r="I281" s="100">
        <v>5.9790872991251627</v>
      </c>
      <c r="J281" s="94" t="s">
        <v>310</v>
      </c>
      <c r="K281" s="102">
        <v>-9.9087299125162787E-2</v>
      </c>
    </row>
    <row r="282" spans="1:11" x14ac:dyDescent="0.3">
      <c r="A282" s="45">
        <v>116</v>
      </c>
      <c r="B282" s="19">
        <v>8.3000000000000007</v>
      </c>
      <c r="C282" s="20">
        <v>27.5</v>
      </c>
      <c r="D282" s="21">
        <v>5.7</v>
      </c>
      <c r="E282" s="21">
        <v>10.1</v>
      </c>
      <c r="F282" s="22">
        <v>6.7949999999999999</v>
      </c>
      <c r="H282" s="93" t="s">
        <v>308</v>
      </c>
      <c r="I282" s="100">
        <v>7.1085019426449136</v>
      </c>
      <c r="J282" s="94" t="s">
        <v>310</v>
      </c>
      <c r="K282" s="102">
        <v>-0.31350194264491371</v>
      </c>
    </row>
    <row r="283" spans="1:11" x14ac:dyDescent="0.3">
      <c r="A283" s="45">
        <v>116</v>
      </c>
      <c r="B283" s="19">
        <v>8.3000000000000007</v>
      </c>
      <c r="C283" s="20">
        <v>27.5</v>
      </c>
      <c r="D283" s="21">
        <v>5.7</v>
      </c>
      <c r="E283" s="21">
        <v>19.600000000000001</v>
      </c>
      <c r="F283" s="22">
        <v>9.3500000000000014</v>
      </c>
      <c r="H283" s="93" t="s">
        <v>308</v>
      </c>
      <c r="I283" s="100">
        <v>9.6810248904432257</v>
      </c>
      <c r="J283" s="94" t="s">
        <v>310</v>
      </c>
      <c r="K283" s="102">
        <v>-0.33102489044322425</v>
      </c>
    </row>
    <row r="284" spans="1:11" x14ac:dyDescent="0.3">
      <c r="A284" s="45">
        <v>116</v>
      </c>
      <c r="B284" s="19">
        <v>8.3000000000000007</v>
      </c>
      <c r="C284" s="20">
        <v>27.5</v>
      </c>
      <c r="D284" s="21">
        <v>5.7</v>
      </c>
      <c r="E284" s="21">
        <v>23.4</v>
      </c>
      <c r="F284" s="22">
        <v>9.370000000000001</v>
      </c>
      <c r="H284" s="93" t="s">
        <v>308</v>
      </c>
      <c r="I284" s="100">
        <v>9.9082967630983116</v>
      </c>
      <c r="J284" s="94" t="s">
        <v>310</v>
      </c>
      <c r="K284" s="102">
        <v>-0.53829676309831065</v>
      </c>
    </row>
    <row r="285" spans="1:11" x14ac:dyDescent="0.3">
      <c r="A285" s="45">
        <v>116</v>
      </c>
      <c r="B285" s="19">
        <v>8.3000000000000007</v>
      </c>
      <c r="C285" s="20">
        <v>27.5</v>
      </c>
      <c r="D285" s="21">
        <v>5.7</v>
      </c>
      <c r="E285" s="21">
        <v>12</v>
      </c>
      <c r="F285" s="22">
        <v>8.15</v>
      </c>
      <c r="H285" s="93" t="s">
        <v>308</v>
      </c>
      <c r="I285" s="100">
        <v>8.0910328349908429</v>
      </c>
      <c r="J285" s="94" t="s">
        <v>310</v>
      </c>
      <c r="K285" s="102">
        <v>5.8967165009157441E-2</v>
      </c>
    </row>
    <row r="286" spans="1:11" x14ac:dyDescent="0.3">
      <c r="A286" s="45">
        <v>116</v>
      </c>
      <c r="B286" s="19">
        <v>8.3000000000000007</v>
      </c>
      <c r="C286" s="20">
        <v>27.5</v>
      </c>
      <c r="D286" s="21">
        <v>5.7</v>
      </c>
      <c r="E286" s="21">
        <v>13.9</v>
      </c>
      <c r="F286" s="22">
        <v>8.8350000000000009</v>
      </c>
      <c r="H286" s="93" t="s">
        <v>308</v>
      </c>
      <c r="I286" s="100">
        <v>8.7804982688525062</v>
      </c>
      <c r="J286" s="94" t="s">
        <v>310</v>
      </c>
      <c r="K286" s="102">
        <v>5.4501731147494681E-2</v>
      </c>
    </row>
    <row r="287" spans="1:11" x14ac:dyDescent="0.3">
      <c r="A287" s="45">
        <v>116</v>
      </c>
      <c r="B287" s="19">
        <v>8.3000000000000007</v>
      </c>
      <c r="C287" s="20">
        <v>27.5</v>
      </c>
      <c r="D287" s="21">
        <v>5.7</v>
      </c>
      <c r="E287" s="21">
        <v>15.8</v>
      </c>
      <c r="F287" s="22">
        <v>9.1999999999999993</v>
      </c>
      <c r="H287" s="93" t="s">
        <v>308</v>
      </c>
      <c r="I287" s="100">
        <v>9.2194475908353954</v>
      </c>
      <c r="J287" s="94" t="s">
        <v>310</v>
      </c>
      <c r="K287" s="102">
        <v>-1.9447590835396156E-2</v>
      </c>
    </row>
    <row r="288" spans="1:11" x14ac:dyDescent="0.3">
      <c r="A288" s="45">
        <v>116</v>
      </c>
      <c r="B288" s="19">
        <v>8.3000000000000007</v>
      </c>
      <c r="C288" s="20">
        <v>27.5</v>
      </c>
      <c r="D288" s="21">
        <v>5.7</v>
      </c>
      <c r="E288" s="21">
        <v>31.2</v>
      </c>
      <c r="F288" s="22">
        <v>10.335000000000001</v>
      </c>
      <c r="H288" s="93" t="s">
        <v>308</v>
      </c>
      <c r="I288" s="100">
        <v>10.145096794942717</v>
      </c>
      <c r="J288" s="94" t="s">
        <v>310</v>
      </c>
      <c r="K288" s="102">
        <v>0.1899032050572842</v>
      </c>
    </row>
    <row r="289" spans="1:11" x14ac:dyDescent="0.3">
      <c r="A289" s="45">
        <v>116</v>
      </c>
      <c r="B289" s="19">
        <v>8.3000000000000007</v>
      </c>
      <c r="C289" s="20">
        <v>27.5</v>
      </c>
      <c r="D289" s="21">
        <v>5.7</v>
      </c>
      <c r="E289" s="21">
        <v>39</v>
      </c>
      <c r="F289" s="22">
        <v>10.219999999999999</v>
      </c>
      <c r="H289" s="93" t="s">
        <v>308</v>
      </c>
      <c r="I289" s="100">
        <v>10.257520965834441</v>
      </c>
      <c r="J289" s="94" t="s">
        <v>310</v>
      </c>
      <c r="K289" s="102">
        <v>-3.7520965834442421E-2</v>
      </c>
    </row>
    <row r="290" spans="1:11" x14ac:dyDescent="0.3">
      <c r="A290" s="45">
        <v>116</v>
      </c>
      <c r="B290" s="19">
        <v>8.3000000000000007</v>
      </c>
      <c r="C290" s="20">
        <v>27.5</v>
      </c>
      <c r="D290" s="21">
        <v>5.7</v>
      </c>
      <c r="E290" s="21">
        <v>46.9</v>
      </c>
      <c r="F290" s="22">
        <v>10.059999999999999</v>
      </c>
      <c r="H290" s="93" t="s">
        <v>308</v>
      </c>
      <c r="I290" s="100">
        <v>10.312945230965809</v>
      </c>
      <c r="J290" s="94" t="s">
        <v>310</v>
      </c>
      <c r="K290" s="102">
        <v>-0.25294523096581045</v>
      </c>
    </row>
    <row r="291" spans="1:11" x14ac:dyDescent="0.3">
      <c r="A291" s="45">
        <v>117</v>
      </c>
      <c r="B291" s="19">
        <v>8.3000000000000007</v>
      </c>
      <c r="C291" s="20">
        <v>27.5</v>
      </c>
      <c r="D291" s="21">
        <v>6.7</v>
      </c>
      <c r="E291" s="21">
        <v>0.4</v>
      </c>
      <c r="F291" s="22">
        <v>3.9850000000000003</v>
      </c>
      <c r="H291" s="93" t="s">
        <v>308</v>
      </c>
      <c r="I291" s="100">
        <v>4.0834015710522715</v>
      </c>
      <c r="J291" s="94" t="s">
        <v>310</v>
      </c>
      <c r="K291" s="102">
        <v>-9.8401571052271208E-2</v>
      </c>
    </row>
    <row r="292" spans="1:11" x14ac:dyDescent="0.3">
      <c r="A292" s="45">
        <v>117</v>
      </c>
      <c r="B292" s="19">
        <v>8.3000000000000007</v>
      </c>
      <c r="C292" s="20">
        <v>27.5</v>
      </c>
      <c r="D292" s="21">
        <v>6.7</v>
      </c>
      <c r="E292" s="21">
        <v>1.1000000000000001</v>
      </c>
      <c r="F292" s="22">
        <v>4.085</v>
      </c>
      <c r="H292" s="93" t="s">
        <v>308</v>
      </c>
      <c r="I292" s="100">
        <v>4.1201463860139862</v>
      </c>
      <c r="J292" s="94" t="s">
        <v>310</v>
      </c>
      <c r="K292" s="102">
        <v>-3.5146386013986231E-2</v>
      </c>
    </row>
    <row r="293" spans="1:11" x14ac:dyDescent="0.3">
      <c r="A293" s="45">
        <v>117</v>
      </c>
      <c r="B293" s="19">
        <v>8.3000000000000007</v>
      </c>
      <c r="C293" s="20">
        <v>27.5</v>
      </c>
      <c r="D293" s="21">
        <v>6.7</v>
      </c>
      <c r="E293" s="21">
        <v>2.2999999999999998</v>
      </c>
      <c r="F293" s="22">
        <v>4.03</v>
      </c>
      <c r="H293" s="93" t="s">
        <v>308</v>
      </c>
      <c r="I293" s="100">
        <v>4.2265102386591131</v>
      </c>
      <c r="J293" s="94" t="s">
        <v>310</v>
      </c>
      <c r="K293" s="102">
        <v>-0.19651023865911288</v>
      </c>
    </row>
    <row r="294" spans="1:11" x14ac:dyDescent="0.3">
      <c r="A294" s="45">
        <v>117</v>
      </c>
      <c r="B294" s="19">
        <v>8.3000000000000007</v>
      </c>
      <c r="C294" s="20">
        <v>27.5</v>
      </c>
      <c r="D294" s="21">
        <v>6.7</v>
      </c>
      <c r="E294" s="21">
        <v>3.8</v>
      </c>
      <c r="F294" s="22">
        <v>4.45</v>
      </c>
      <c r="H294" s="93" t="s">
        <v>308</v>
      </c>
      <c r="I294" s="100">
        <v>4.4866564066445687</v>
      </c>
      <c r="J294" s="94" t="s">
        <v>310</v>
      </c>
      <c r="K294" s="102">
        <v>-3.6656406644568484E-2</v>
      </c>
    </row>
    <row r="295" spans="1:11" x14ac:dyDescent="0.3">
      <c r="A295" s="45">
        <v>117</v>
      </c>
      <c r="B295" s="19">
        <v>8.3000000000000007</v>
      </c>
      <c r="C295" s="20">
        <v>27.5</v>
      </c>
      <c r="D295" s="21">
        <v>6.7</v>
      </c>
      <c r="E295" s="21">
        <v>4.5999999999999996</v>
      </c>
      <c r="F295" s="22">
        <v>4.7300000000000004</v>
      </c>
      <c r="H295" s="93" t="s">
        <v>308</v>
      </c>
      <c r="I295" s="100">
        <v>4.7110362630425549</v>
      </c>
      <c r="J295" s="94" t="s">
        <v>310</v>
      </c>
      <c r="K295" s="102">
        <v>1.8963736957445576E-2</v>
      </c>
    </row>
    <row r="296" spans="1:11" x14ac:dyDescent="0.3">
      <c r="A296" s="45">
        <v>117</v>
      </c>
      <c r="B296" s="19">
        <v>8.3000000000000007</v>
      </c>
      <c r="C296" s="20">
        <v>27.5</v>
      </c>
      <c r="D296" s="21">
        <v>6.7</v>
      </c>
      <c r="E296" s="21">
        <v>5.4</v>
      </c>
      <c r="F296" s="22">
        <v>5.3350000000000009</v>
      </c>
      <c r="H296" s="93" t="s">
        <v>308</v>
      </c>
      <c r="I296" s="100">
        <v>5.0097516249580814</v>
      </c>
      <c r="J296" s="94" t="s">
        <v>310</v>
      </c>
      <c r="K296" s="102">
        <v>0.3252483750419195</v>
      </c>
    </row>
    <row r="297" spans="1:11" x14ac:dyDescent="0.3">
      <c r="A297" s="45">
        <v>117</v>
      </c>
      <c r="B297" s="19">
        <v>8.3000000000000007</v>
      </c>
      <c r="C297" s="20">
        <v>27.5</v>
      </c>
      <c r="D297" s="21">
        <v>6.7</v>
      </c>
      <c r="E297" s="21">
        <v>6.9</v>
      </c>
      <c r="F297" s="22">
        <v>5.9399999999999995</v>
      </c>
      <c r="H297" s="93" t="s">
        <v>308</v>
      </c>
      <c r="I297" s="100">
        <v>5.7724150743772524</v>
      </c>
      <c r="J297" s="94" t="s">
        <v>310</v>
      </c>
      <c r="K297" s="102">
        <v>0.16758492562274707</v>
      </c>
    </row>
    <row r="298" spans="1:11" x14ac:dyDescent="0.3">
      <c r="A298" s="45">
        <v>117</v>
      </c>
      <c r="B298" s="19">
        <v>8.3000000000000007</v>
      </c>
      <c r="C298" s="20">
        <v>27.5</v>
      </c>
      <c r="D298" s="21">
        <v>6.7</v>
      </c>
      <c r="E298" s="21">
        <v>8.5</v>
      </c>
      <c r="F298" s="22">
        <v>6.8149999999999995</v>
      </c>
      <c r="H298" s="93" t="s">
        <v>308</v>
      </c>
      <c r="I298" s="100">
        <v>6.7683460552898778</v>
      </c>
      <c r="J298" s="94" t="s">
        <v>310</v>
      </c>
      <c r="K298" s="102">
        <v>4.6653944710121742E-2</v>
      </c>
    </row>
    <row r="299" spans="1:11" x14ac:dyDescent="0.3">
      <c r="A299" s="45">
        <v>117</v>
      </c>
      <c r="B299" s="19">
        <v>8.3000000000000007</v>
      </c>
      <c r="C299" s="20">
        <v>27.5</v>
      </c>
      <c r="D299" s="21">
        <v>6.7</v>
      </c>
      <c r="E299" s="21">
        <v>10.1</v>
      </c>
      <c r="F299" s="22">
        <v>7.8149999999999995</v>
      </c>
      <c r="H299" s="93" t="s">
        <v>308</v>
      </c>
      <c r="I299" s="100">
        <v>7.7195236763335435</v>
      </c>
      <c r="J299" s="94" t="s">
        <v>310</v>
      </c>
      <c r="K299" s="102">
        <v>9.5476323666455976E-2</v>
      </c>
    </row>
    <row r="300" spans="1:11" x14ac:dyDescent="0.3">
      <c r="A300" s="45">
        <v>117</v>
      </c>
      <c r="B300" s="19">
        <v>8.3000000000000007</v>
      </c>
      <c r="C300" s="20">
        <v>27.5</v>
      </c>
      <c r="D300" s="21">
        <v>6.7</v>
      </c>
      <c r="E300" s="21">
        <v>11.7</v>
      </c>
      <c r="F300" s="22">
        <v>8.6050000000000004</v>
      </c>
      <c r="H300" s="93" t="s">
        <v>308</v>
      </c>
      <c r="I300" s="100">
        <v>8.4569215318424789</v>
      </c>
      <c r="J300" s="94" t="s">
        <v>310</v>
      </c>
      <c r="K300" s="102">
        <v>0.14807846815752157</v>
      </c>
    </row>
    <row r="301" spans="1:11" x14ac:dyDescent="0.3">
      <c r="A301" s="45">
        <v>117</v>
      </c>
      <c r="B301" s="19">
        <v>8.3000000000000007</v>
      </c>
      <c r="C301" s="20">
        <v>27.5</v>
      </c>
      <c r="D301" s="21">
        <v>6.7</v>
      </c>
      <c r="E301" s="21">
        <v>16.399999999999999</v>
      </c>
      <c r="F301" s="22">
        <v>9.6050000000000004</v>
      </c>
      <c r="H301" s="93" t="s">
        <v>308</v>
      </c>
      <c r="I301" s="100">
        <v>9.4978160674372756</v>
      </c>
      <c r="J301" s="94" t="s">
        <v>310</v>
      </c>
      <c r="K301" s="102">
        <v>0.10718393256272485</v>
      </c>
    </row>
    <row r="302" spans="1:11" x14ac:dyDescent="0.3">
      <c r="A302" s="45">
        <v>117</v>
      </c>
      <c r="B302" s="19">
        <v>8.3000000000000007</v>
      </c>
      <c r="C302" s="20">
        <v>27.5</v>
      </c>
      <c r="D302" s="21">
        <v>6.7</v>
      </c>
      <c r="E302" s="21">
        <v>19.5</v>
      </c>
      <c r="F302" s="22">
        <v>9.7250000000000014</v>
      </c>
      <c r="H302" s="93" t="s">
        <v>308</v>
      </c>
      <c r="I302" s="100">
        <v>9.7586442765494965</v>
      </c>
      <c r="J302" s="94" t="s">
        <v>310</v>
      </c>
      <c r="K302" s="102">
        <v>-3.3644276549495089E-2</v>
      </c>
    </row>
    <row r="303" spans="1:11" x14ac:dyDescent="0.3">
      <c r="A303" s="45">
        <v>117</v>
      </c>
      <c r="B303" s="19">
        <v>8.3000000000000007</v>
      </c>
      <c r="C303" s="20">
        <v>27.5</v>
      </c>
      <c r="D303" s="21">
        <v>6.7</v>
      </c>
      <c r="E303" s="21">
        <v>26.1</v>
      </c>
      <c r="F303" s="22">
        <v>10.4</v>
      </c>
      <c r="H303" s="93" t="s">
        <v>308</v>
      </c>
      <c r="I303" s="100">
        <v>10.036120287285929</v>
      </c>
      <c r="J303" s="94" t="s">
        <v>310</v>
      </c>
      <c r="K303" s="102">
        <v>0.3638797127140716</v>
      </c>
    </row>
    <row r="304" spans="1:11" x14ac:dyDescent="0.3">
      <c r="A304" s="45">
        <v>117</v>
      </c>
      <c r="B304" s="19">
        <v>8.3000000000000007</v>
      </c>
      <c r="C304" s="20">
        <v>27.5</v>
      </c>
      <c r="D304" s="21">
        <v>6.7</v>
      </c>
      <c r="E304" s="21">
        <v>32.6</v>
      </c>
      <c r="F304" s="22">
        <v>10.365</v>
      </c>
      <c r="H304" s="93" t="s">
        <v>308</v>
      </c>
      <c r="I304" s="100">
        <v>10.181181598658359</v>
      </c>
      <c r="J304" s="94" t="s">
        <v>310</v>
      </c>
      <c r="K304" s="102">
        <v>0.18381840134164129</v>
      </c>
    </row>
    <row r="305" spans="1:11" x14ac:dyDescent="0.3">
      <c r="A305" s="45">
        <v>117</v>
      </c>
      <c r="B305" s="19">
        <v>8.3000000000000007</v>
      </c>
      <c r="C305" s="20">
        <v>27.5</v>
      </c>
      <c r="D305" s="21">
        <v>6.7</v>
      </c>
      <c r="E305" s="21">
        <v>39.1</v>
      </c>
      <c r="F305" s="22">
        <v>10.190000000000001</v>
      </c>
      <c r="H305" s="93" t="s">
        <v>308</v>
      </c>
      <c r="I305" s="100">
        <v>10.263843422205536</v>
      </c>
      <c r="J305" s="94" t="s">
        <v>310</v>
      </c>
      <c r="K305" s="102">
        <v>-7.3843422205534637E-2</v>
      </c>
    </row>
    <row r="306" spans="1:11" x14ac:dyDescent="0.3">
      <c r="A306" s="45">
        <v>118</v>
      </c>
      <c r="B306" s="19">
        <v>8.3000000000000007</v>
      </c>
      <c r="C306" s="20">
        <v>37.5</v>
      </c>
      <c r="D306" s="21">
        <v>5.7</v>
      </c>
      <c r="E306" s="21">
        <v>0.3</v>
      </c>
      <c r="F306" s="22">
        <v>4.1349999999999998</v>
      </c>
      <c r="H306" s="93" t="s">
        <v>308</v>
      </c>
      <c r="I306" s="100">
        <v>4.1381115038848204</v>
      </c>
      <c r="J306" s="94" t="s">
        <v>310</v>
      </c>
      <c r="K306" s="102">
        <v>-3.1115038848206211E-3</v>
      </c>
    </row>
    <row r="307" spans="1:11" x14ac:dyDescent="0.3">
      <c r="A307" s="45">
        <v>118</v>
      </c>
      <c r="B307" s="19">
        <v>8.3000000000000007</v>
      </c>
      <c r="C307" s="20">
        <v>37.5</v>
      </c>
      <c r="D307" s="21">
        <v>5.7</v>
      </c>
      <c r="E307" s="21">
        <v>0.8</v>
      </c>
      <c r="F307" s="22">
        <v>4.18</v>
      </c>
      <c r="H307" s="93" t="s">
        <v>308</v>
      </c>
      <c r="I307" s="100">
        <v>4.1873521322000888</v>
      </c>
      <c r="J307" s="94" t="s">
        <v>310</v>
      </c>
      <c r="K307" s="102">
        <v>-7.3521322000891232E-3</v>
      </c>
    </row>
    <row r="308" spans="1:11" x14ac:dyDescent="0.3">
      <c r="A308" s="45">
        <v>118</v>
      </c>
      <c r="B308" s="19">
        <v>8.3000000000000007</v>
      </c>
      <c r="C308" s="20">
        <v>37.5</v>
      </c>
      <c r="D308" s="21">
        <v>5.7</v>
      </c>
      <c r="E308" s="21">
        <v>1.6</v>
      </c>
      <c r="F308" s="22">
        <v>4.1099999999999994</v>
      </c>
      <c r="H308" s="93" t="s">
        <v>308</v>
      </c>
      <c r="I308" s="100">
        <v>4.3072493060579218</v>
      </c>
      <c r="J308" s="94" t="s">
        <v>310</v>
      </c>
      <c r="K308" s="102">
        <v>-0.19724930605792235</v>
      </c>
    </row>
    <row r="309" spans="1:11" x14ac:dyDescent="0.3">
      <c r="A309" s="45">
        <v>118</v>
      </c>
      <c r="B309" s="19">
        <v>8.3000000000000007</v>
      </c>
      <c r="C309" s="20">
        <v>37.5</v>
      </c>
      <c r="D309" s="21">
        <v>5.7</v>
      </c>
      <c r="E309" s="21">
        <v>2.6</v>
      </c>
      <c r="F309" s="22">
        <v>4.46</v>
      </c>
      <c r="H309" s="93" t="s">
        <v>308</v>
      </c>
      <c r="I309" s="100">
        <v>4.5663953529047321</v>
      </c>
      <c r="J309" s="94" t="s">
        <v>310</v>
      </c>
      <c r="K309" s="102">
        <v>-0.10639535290473212</v>
      </c>
    </row>
    <row r="310" spans="1:11" x14ac:dyDescent="0.3">
      <c r="A310" s="45">
        <v>118</v>
      </c>
      <c r="B310" s="19">
        <v>8.3000000000000007</v>
      </c>
      <c r="C310" s="20">
        <v>37.5</v>
      </c>
      <c r="D310" s="21">
        <v>5.7</v>
      </c>
      <c r="E310" s="21">
        <v>3.1</v>
      </c>
      <c r="F310" s="22">
        <v>4.8049999999999997</v>
      </c>
      <c r="H310" s="93" t="s">
        <v>308</v>
      </c>
      <c r="I310" s="100">
        <v>4.7606582576548817</v>
      </c>
      <c r="J310" s="94" t="s">
        <v>310</v>
      </c>
      <c r="K310" s="102">
        <v>4.4341742345118007E-2</v>
      </c>
    </row>
    <row r="311" spans="1:11" x14ac:dyDescent="0.3">
      <c r="A311" s="45">
        <v>118</v>
      </c>
      <c r="B311" s="19">
        <v>8.3000000000000007</v>
      </c>
      <c r="C311" s="20">
        <v>37.5</v>
      </c>
      <c r="D311" s="21">
        <v>5.7</v>
      </c>
      <c r="E311" s="21">
        <v>3.6</v>
      </c>
      <c r="F311" s="22">
        <v>5.2949999999999999</v>
      </c>
      <c r="H311" s="93" t="s">
        <v>308</v>
      </c>
      <c r="I311" s="100">
        <v>5.0089132254291098</v>
      </c>
      <c r="J311" s="94" t="s">
        <v>310</v>
      </c>
      <c r="K311" s="102">
        <v>0.28608677457089016</v>
      </c>
    </row>
    <row r="312" spans="1:11" x14ac:dyDescent="0.3">
      <c r="A312" s="45">
        <v>118</v>
      </c>
      <c r="B312" s="19">
        <v>8.3000000000000007</v>
      </c>
      <c r="C312" s="20">
        <v>37.5</v>
      </c>
      <c r="D312" s="21">
        <v>5.7</v>
      </c>
      <c r="E312" s="21">
        <v>4.5999999999999996</v>
      </c>
      <c r="F312" s="22">
        <v>5.92</v>
      </c>
      <c r="H312" s="93" t="s">
        <v>308</v>
      </c>
      <c r="I312" s="100">
        <v>5.6820572781766394</v>
      </c>
      <c r="J312" s="94" t="s">
        <v>310</v>
      </c>
      <c r="K312" s="102">
        <v>0.23794272182336051</v>
      </c>
    </row>
    <row r="313" spans="1:11" x14ac:dyDescent="0.3">
      <c r="A313" s="45">
        <v>118</v>
      </c>
      <c r="B313" s="19">
        <v>8.3000000000000007</v>
      </c>
      <c r="C313" s="20">
        <v>37.5</v>
      </c>
      <c r="D313" s="21">
        <v>5.7</v>
      </c>
      <c r="E313" s="21">
        <v>5.6</v>
      </c>
      <c r="F313" s="22">
        <v>6.665</v>
      </c>
      <c r="H313" s="93" t="s">
        <v>308</v>
      </c>
      <c r="I313" s="100">
        <v>6.5479178812395542</v>
      </c>
      <c r="J313" s="94" t="s">
        <v>310</v>
      </c>
      <c r="K313" s="102">
        <v>0.11708211876044583</v>
      </c>
    </row>
    <row r="314" spans="1:11" x14ac:dyDescent="0.3">
      <c r="A314" s="45">
        <v>118</v>
      </c>
      <c r="B314" s="19">
        <v>8.3000000000000007</v>
      </c>
      <c r="C314" s="20">
        <v>37.5</v>
      </c>
      <c r="D314" s="21">
        <v>5.7</v>
      </c>
      <c r="E314" s="21">
        <v>6.6</v>
      </c>
      <c r="F314" s="22">
        <v>7.61</v>
      </c>
      <c r="H314" s="93" t="s">
        <v>308</v>
      </c>
      <c r="I314" s="100">
        <v>7.4543585553114111</v>
      </c>
      <c r="J314" s="94" t="s">
        <v>310</v>
      </c>
      <c r="K314" s="102">
        <v>0.1556414446885892</v>
      </c>
    </row>
    <row r="315" spans="1:11" x14ac:dyDescent="0.3">
      <c r="A315" s="45">
        <v>118</v>
      </c>
      <c r="B315" s="19">
        <v>8.3000000000000007</v>
      </c>
      <c r="C315" s="20">
        <v>37.5</v>
      </c>
      <c r="D315" s="21">
        <v>5.7</v>
      </c>
      <c r="E315" s="21">
        <v>7.6</v>
      </c>
      <c r="F315" s="22">
        <v>8.1849999999999987</v>
      </c>
      <c r="H315" s="93" t="s">
        <v>308</v>
      </c>
      <c r="I315" s="100">
        <v>8.2248783348110788</v>
      </c>
      <c r="J315" s="94" t="s">
        <v>310</v>
      </c>
      <c r="K315" s="102">
        <v>-3.9878334811080052E-2</v>
      </c>
    </row>
    <row r="316" spans="1:11" x14ac:dyDescent="0.3">
      <c r="A316" s="45">
        <v>118</v>
      </c>
      <c r="B316" s="19">
        <v>8.3000000000000007</v>
      </c>
      <c r="C316" s="20">
        <v>37.5</v>
      </c>
      <c r="D316" s="21">
        <v>5.7</v>
      </c>
      <c r="E316" s="21">
        <v>8.6</v>
      </c>
      <c r="F316" s="22">
        <v>8.9400000000000013</v>
      </c>
      <c r="H316" s="93" t="s">
        <v>308</v>
      </c>
      <c r="I316" s="100">
        <v>8.7763791575926611</v>
      </c>
      <c r="J316" s="94" t="s">
        <v>310</v>
      </c>
      <c r="K316" s="102">
        <v>0.16362084240734021</v>
      </c>
    </row>
    <row r="317" spans="1:11" x14ac:dyDescent="0.3">
      <c r="A317" s="45">
        <v>118</v>
      </c>
      <c r="B317" s="19">
        <v>8.3000000000000007</v>
      </c>
      <c r="C317" s="20">
        <v>37.5</v>
      </c>
      <c r="D317" s="21">
        <v>5.7</v>
      </c>
      <c r="E317" s="21">
        <v>10.6</v>
      </c>
      <c r="F317" s="22">
        <v>9.3249999999999993</v>
      </c>
      <c r="H317" s="93" t="s">
        <v>308</v>
      </c>
      <c r="I317" s="100">
        <v>9.3375699395773246</v>
      </c>
      <c r="J317" s="94" t="s">
        <v>310</v>
      </c>
      <c r="K317" s="102">
        <v>-1.2569939577325329E-2</v>
      </c>
    </row>
    <row r="318" spans="1:11" x14ac:dyDescent="0.3">
      <c r="A318" s="45">
        <v>118</v>
      </c>
      <c r="B318" s="19">
        <v>8.3000000000000007</v>
      </c>
      <c r="C318" s="20">
        <v>37.5</v>
      </c>
      <c r="D318" s="21">
        <v>5.7</v>
      </c>
      <c r="E318" s="21">
        <v>12.6</v>
      </c>
      <c r="F318" s="22">
        <v>9.2749999999999986</v>
      </c>
      <c r="H318" s="93" t="s">
        <v>308</v>
      </c>
      <c r="I318" s="100">
        <v>9.5329611750264291</v>
      </c>
      <c r="J318" s="94" t="s">
        <v>310</v>
      </c>
      <c r="K318" s="102">
        <v>-0.25796117502643057</v>
      </c>
    </row>
    <row r="319" spans="1:11" x14ac:dyDescent="0.3">
      <c r="A319" s="45">
        <v>118</v>
      </c>
      <c r="B319" s="19">
        <v>8.3000000000000007</v>
      </c>
      <c r="C319" s="20">
        <v>37.5</v>
      </c>
      <c r="D319" s="21">
        <v>5.7</v>
      </c>
      <c r="E319" s="21">
        <v>16.8</v>
      </c>
      <c r="F319" s="22">
        <v>9.07</v>
      </c>
      <c r="H319" s="93" t="s">
        <v>308</v>
      </c>
      <c r="I319" s="100">
        <v>9.6547117382438881</v>
      </c>
      <c r="J319" s="94" t="s">
        <v>310</v>
      </c>
      <c r="K319" s="102">
        <v>-0.58471173824388778</v>
      </c>
    </row>
    <row r="320" spans="1:11" x14ac:dyDescent="0.3">
      <c r="A320" s="45">
        <v>118</v>
      </c>
      <c r="B320" s="19">
        <v>8.3000000000000007</v>
      </c>
      <c r="C320" s="20">
        <v>37.5</v>
      </c>
      <c r="D320" s="21">
        <v>5.7</v>
      </c>
      <c r="E320" s="21">
        <v>25.2</v>
      </c>
      <c r="F320" s="22">
        <v>9.6150000000000002</v>
      </c>
      <c r="H320" s="93" t="s">
        <v>308</v>
      </c>
      <c r="I320" s="100">
        <v>9.8464981106663512</v>
      </c>
      <c r="J320" s="94" t="s">
        <v>310</v>
      </c>
      <c r="K320" s="102">
        <v>-0.23149811066635095</v>
      </c>
    </row>
    <row r="321" spans="1:11" x14ac:dyDescent="0.3">
      <c r="A321" s="45">
        <v>118</v>
      </c>
      <c r="B321" s="19">
        <v>8.3000000000000007</v>
      </c>
      <c r="C321" s="20">
        <v>37.5</v>
      </c>
      <c r="D321" s="21">
        <v>5.7</v>
      </c>
      <c r="E321" s="21">
        <v>21</v>
      </c>
      <c r="F321" s="22">
        <v>9.1750000000000007</v>
      </c>
      <c r="H321" s="93" t="s">
        <v>308</v>
      </c>
      <c r="I321" s="100">
        <v>9.7390610097042778</v>
      </c>
      <c r="J321" s="94" t="s">
        <v>310</v>
      </c>
      <c r="K321" s="102">
        <v>-0.56406100970427708</v>
      </c>
    </row>
    <row r="322" spans="1:11" x14ac:dyDescent="0.3">
      <c r="A322" s="45">
        <v>119</v>
      </c>
      <c r="B322" s="19">
        <v>8.3000000000000007</v>
      </c>
      <c r="C322" s="20">
        <v>37.5</v>
      </c>
      <c r="D322" s="21">
        <v>6.7</v>
      </c>
      <c r="E322" s="21">
        <v>0.3</v>
      </c>
      <c r="F322" s="22">
        <v>4.08</v>
      </c>
      <c r="H322" s="93" t="s">
        <v>308</v>
      </c>
      <c r="I322" s="100">
        <v>4.1989381792889002</v>
      </c>
      <c r="J322" s="94" t="s">
        <v>310</v>
      </c>
      <c r="K322" s="102">
        <v>-0.11893817928890016</v>
      </c>
    </row>
    <row r="323" spans="1:11" x14ac:dyDescent="0.3">
      <c r="A323" s="45">
        <v>119</v>
      </c>
      <c r="B323" s="19">
        <v>8.3000000000000007</v>
      </c>
      <c r="C323" s="20">
        <v>37.5</v>
      </c>
      <c r="D323" s="21">
        <v>6.7</v>
      </c>
      <c r="E323" s="21">
        <v>0.8</v>
      </c>
      <c r="F323" s="22">
        <v>4.17</v>
      </c>
      <c r="H323" s="93" t="s">
        <v>308</v>
      </c>
      <c r="I323" s="100">
        <v>4.2704296481915716</v>
      </c>
      <c r="J323" s="94" t="s">
        <v>310</v>
      </c>
      <c r="K323" s="102">
        <v>-0.10042964819157163</v>
      </c>
    </row>
    <row r="324" spans="1:11" x14ac:dyDescent="0.3">
      <c r="A324" s="45">
        <v>119</v>
      </c>
      <c r="B324" s="19">
        <v>8.3000000000000007</v>
      </c>
      <c r="C324" s="20">
        <v>37.5</v>
      </c>
      <c r="D324" s="21">
        <v>6.7</v>
      </c>
      <c r="E324" s="21">
        <v>2</v>
      </c>
      <c r="F324" s="22">
        <v>4.4550000000000001</v>
      </c>
      <c r="H324" s="93" t="s">
        <v>308</v>
      </c>
      <c r="I324" s="100">
        <v>4.5625148476193012</v>
      </c>
      <c r="J324" s="94" t="s">
        <v>310</v>
      </c>
      <c r="K324" s="102">
        <v>-0.10751484761930108</v>
      </c>
    </row>
    <row r="325" spans="1:11" x14ac:dyDescent="0.3">
      <c r="A325" s="45">
        <v>119</v>
      </c>
      <c r="B325" s="19">
        <v>8.3000000000000007</v>
      </c>
      <c r="C325" s="20">
        <v>37.5</v>
      </c>
      <c r="D325" s="21">
        <v>6.7</v>
      </c>
      <c r="E325" s="21">
        <v>2.6</v>
      </c>
      <c r="F325" s="22">
        <v>4.6950000000000003</v>
      </c>
      <c r="H325" s="93" t="s">
        <v>308</v>
      </c>
      <c r="I325" s="100">
        <v>4.8000322110137521</v>
      </c>
      <c r="J325" s="94" t="s">
        <v>310</v>
      </c>
      <c r="K325" s="102">
        <v>-0.10503221101375182</v>
      </c>
    </row>
    <row r="326" spans="1:11" x14ac:dyDescent="0.3">
      <c r="A326" s="45">
        <v>119</v>
      </c>
      <c r="B326" s="19">
        <v>8.3000000000000007</v>
      </c>
      <c r="C326" s="20">
        <v>37.5</v>
      </c>
      <c r="D326" s="21">
        <v>6.7</v>
      </c>
      <c r="E326" s="21">
        <v>3</v>
      </c>
      <c r="F326" s="22">
        <v>5.0299999999999994</v>
      </c>
      <c r="H326" s="93" t="s">
        <v>308</v>
      </c>
      <c r="I326" s="100">
        <v>5.0020042281569719</v>
      </c>
      <c r="J326" s="94" t="s">
        <v>310</v>
      </c>
      <c r="K326" s="102">
        <v>2.7995771843027484E-2</v>
      </c>
    </row>
    <row r="327" spans="1:11" x14ac:dyDescent="0.3">
      <c r="A327" s="45">
        <v>119</v>
      </c>
      <c r="B327" s="19">
        <v>8.3000000000000007</v>
      </c>
      <c r="C327" s="20">
        <v>37.5</v>
      </c>
      <c r="D327" s="21">
        <v>6.7</v>
      </c>
      <c r="E327" s="21">
        <v>3.5</v>
      </c>
      <c r="F327" s="22">
        <v>5.5750000000000002</v>
      </c>
      <c r="H327" s="93" t="s">
        <v>308</v>
      </c>
      <c r="I327" s="100">
        <v>5.3082407779135838</v>
      </c>
      <c r="J327" s="94" t="s">
        <v>310</v>
      </c>
      <c r="K327" s="102">
        <v>0.26675922208641634</v>
      </c>
    </row>
    <row r="328" spans="1:11" x14ac:dyDescent="0.3">
      <c r="A328" s="45">
        <v>119</v>
      </c>
      <c r="B328" s="19">
        <v>8.3000000000000007</v>
      </c>
      <c r="C328" s="20">
        <v>37.5</v>
      </c>
      <c r="D328" s="21">
        <v>6.7</v>
      </c>
      <c r="E328" s="21">
        <v>4.4000000000000004</v>
      </c>
      <c r="F328" s="22">
        <v>6.335</v>
      </c>
      <c r="H328" s="93" t="s">
        <v>308</v>
      </c>
      <c r="I328" s="100">
        <v>6.0041655957573976</v>
      </c>
      <c r="J328" s="94" t="s">
        <v>310</v>
      </c>
      <c r="K328" s="102">
        <v>0.33083440424260235</v>
      </c>
    </row>
    <row r="329" spans="1:11" x14ac:dyDescent="0.3">
      <c r="A329" s="45">
        <v>119</v>
      </c>
      <c r="B329" s="19">
        <v>8.3000000000000007</v>
      </c>
      <c r="C329" s="20">
        <v>37.5</v>
      </c>
      <c r="D329" s="21">
        <v>6.7</v>
      </c>
      <c r="E329" s="21">
        <v>5.3</v>
      </c>
      <c r="F329" s="22">
        <v>7.2649999999999997</v>
      </c>
      <c r="H329" s="93" t="s">
        <v>308</v>
      </c>
      <c r="I329" s="100">
        <v>6.8216444724497434</v>
      </c>
      <c r="J329" s="94" t="s">
        <v>310</v>
      </c>
      <c r="K329" s="102">
        <v>0.44335552755025631</v>
      </c>
    </row>
    <row r="330" spans="1:11" x14ac:dyDescent="0.3">
      <c r="A330" s="45">
        <v>119</v>
      </c>
      <c r="B330" s="19">
        <v>8.3000000000000007</v>
      </c>
      <c r="C330" s="20">
        <v>37.5</v>
      </c>
      <c r="D330" s="21">
        <v>6.7</v>
      </c>
      <c r="E330" s="21">
        <v>6.2</v>
      </c>
      <c r="F330" s="22">
        <v>7.77</v>
      </c>
      <c r="H330" s="93" t="s">
        <v>308</v>
      </c>
      <c r="I330" s="100">
        <v>7.6279766274228988</v>
      </c>
      <c r="J330" s="94" t="s">
        <v>310</v>
      </c>
      <c r="K330" s="102">
        <v>0.14202337257710074</v>
      </c>
    </row>
    <row r="331" spans="1:11" x14ac:dyDescent="0.3">
      <c r="A331" s="45">
        <v>119</v>
      </c>
      <c r="B331" s="19">
        <v>8.3000000000000007</v>
      </c>
      <c r="C331" s="20">
        <v>37.5</v>
      </c>
      <c r="D331" s="21">
        <v>6.7</v>
      </c>
      <c r="E331" s="21">
        <v>7.1</v>
      </c>
      <c r="F331" s="22">
        <v>8.91</v>
      </c>
      <c r="H331" s="93" t="s">
        <v>308</v>
      </c>
      <c r="I331" s="100">
        <v>8.3001025048352108</v>
      </c>
      <c r="J331" s="94" t="s">
        <v>310</v>
      </c>
      <c r="K331" s="102">
        <v>0.60989749516478931</v>
      </c>
    </row>
    <row r="332" spans="1:11" x14ac:dyDescent="0.3">
      <c r="A332" s="45">
        <v>119</v>
      </c>
      <c r="B332" s="19">
        <v>8.3000000000000007</v>
      </c>
      <c r="C332" s="20">
        <v>37.5</v>
      </c>
      <c r="D332" s="21">
        <v>6.7</v>
      </c>
      <c r="E332" s="21">
        <v>8</v>
      </c>
      <c r="F332" s="22">
        <v>9.5150000000000006</v>
      </c>
      <c r="H332" s="93" t="s">
        <v>308</v>
      </c>
      <c r="I332" s="100">
        <v>8.7886315689529582</v>
      </c>
      <c r="J332" s="94" t="s">
        <v>310</v>
      </c>
      <c r="K332" s="102">
        <v>0.72636843104704241</v>
      </c>
    </row>
    <row r="333" spans="1:11" x14ac:dyDescent="0.3">
      <c r="A333" s="45">
        <v>119</v>
      </c>
      <c r="B333" s="19">
        <v>8.3000000000000007</v>
      </c>
      <c r="C333" s="20">
        <v>37.5</v>
      </c>
      <c r="D333" s="21">
        <v>6.7</v>
      </c>
      <c r="E333" s="21">
        <v>9.8000000000000007</v>
      </c>
      <c r="F333" s="22">
        <v>9.6499999999999986</v>
      </c>
      <c r="H333" s="93" t="s">
        <v>308</v>
      </c>
      <c r="I333" s="100">
        <v>9.3134182925064462</v>
      </c>
      <c r="J333" s="94" t="s">
        <v>310</v>
      </c>
      <c r="K333" s="102">
        <v>0.33658170749355243</v>
      </c>
    </row>
    <row r="334" spans="1:11" x14ac:dyDescent="0.3">
      <c r="A334" s="45">
        <v>119</v>
      </c>
      <c r="B334" s="19">
        <v>8.3000000000000007</v>
      </c>
      <c r="C334" s="20">
        <v>37.5</v>
      </c>
      <c r="D334" s="21">
        <v>6.7</v>
      </c>
      <c r="E334" s="21">
        <v>11.6</v>
      </c>
      <c r="F334" s="22">
        <v>9.7850000000000001</v>
      </c>
      <c r="H334" s="93" t="s">
        <v>308</v>
      </c>
      <c r="I334" s="100">
        <v>9.5119549943743618</v>
      </c>
      <c r="J334" s="94" t="s">
        <v>310</v>
      </c>
      <c r="K334" s="102">
        <v>0.27304500562563838</v>
      </c>
    </row>
    <row r="335" spans="1:11" x14ac:dyDescent="0.3">
      <c r="A335" s="45">
        <v>119</v>
      </c>
      <c r="B335" s="19">
        <v>8.3000000000000007</v>
      </c>
      <c r="C335" s="20">
        <v>37.5</v>
      </c>
      <c r="D335" s="21">
        <v>6.7</v>
      </c>
      <c r="E335" s="21">
        <v>19.399999999999999</v>
      </c>
      <c r="F335" s="22">
        <v>9.7800000000000011</v>
      </c>
      <c r="H335" s="93" t="s">
        <v>308</v>
      </c>
      <c r="I335" s="100">
        <v>9.7045593553513303</v>
      </c>
      <c r="J335" s="94" t="s">
        <v>310</v>
      </c>
      <c r="K335" s="102">
        <v>7.544064464867084E-2</v>
      </c>
    </row>
    <row r="336" spans="1:11" x14ac:dyDescent="0.3">
      <c r="A336" s="45">
        <v>119</v>
      </c>
      <c r="B336" s="19">
        <v>8.3000000000000007</v>
      </c>
      <c r="C336" s="20">
        <v>37.5</v>
      </c>
      <c r="D336" s="21">
        <v>6.7</v>
      </c>
      <c r="E336" s="21">
        <v>15.5</v>
      </c>
      <c r="F336" s="22">
        <v>9.6750000000000007</v>
      </c>
      <c r="H336" s="93" t="s">
        <v>308</v>
      </c>
      <c r="I336" s="100">
        <v>9.6357866974866582</v>
      </c>
      <c r="J336" s="94" t="s">
        <v>310</v>
      </c>
      <c r="K336" s="102">
        <v>3.9213302513342541E-2</v>
      </c>
    </row>
    <row r="337" spans="1:11" x14ac:dyDescent="0.3">
      <c r="A337" s="45">
        <v>119</v>
      </c>
      <c r="B337" s="19">
        <v>8.3000000000000007</v>
      </c>
      <c r="C337" s="20">
        <v>37.5</v>
      </c>
      <c r="D337" s="21">
        <v>6.7</v>
      </c>
      <c r="E337" s="21">
        <v>23.2</v>
      </c>
      <c r="F337" s="22">
        <v>9.8649999999999984</v>
      </c>
      <c r="H337" s="93" t="s">
        <v>308</v>
      </c>
      <c r="I337" s="100">
        <v>9.7913683171950741</v>
      </c>
      <c r="J337" s="94" t="s">
        <v>310</v>
      </c>
      <c r="K337" s="102">
        <v>7.3631682804924381E-2</v>
      </c>
    </row>
    <row r="338" spans="1:11" x14ac:dyDescent="0.3">
      <c r="A338" s="45">
        <v>120</v>
      </c>
      <c r="B338" s="19">
        <v>8.3000000000000007</v>
      </c>
      <c r="C338" s="20">
        <v>22.5</v>
      </c>
      <c r="D338" s="21">
        <v>5.7</v>
      </c>
      <c r="E338" s="21">
        <v>1.4</v>
      </c>
      <c r="F338" s="22">
        <v>4.17</v>
      </c>
      <c r="H338" s="93" t="s">
        <v>308</v>
      </c>
      <c r="I338" s="100">
        <v>4.0737571346966908</v>
      </c>
      <c r="J338" s="94" t="s">
        <v>310</v>
      </c>
      <c r="K338" s="102">
        <v>9.6242865303309166E-2</v>
      </c>
    </row>
    <row r="339" spans="1:11" x14ac:dyDescent="0.3">
      <c r="A339" s="45">
        <v>120</v>
      </c>
      <c r="B339" s="19">
        <v>8.3000000000000007</v>
      </c>
      <c r="C339" s="20">
        <v>22.5</v>
      </c>
      <c r="D339" s="21">
        <v>5.7</v>
      </c>
      <c r="E339" s="21">
        <v>3.5</v>
      </c>
      <c r="F339" s="22">
        <v>4.12</v>
      </c>
      <c r="H339" s="93" t="s">
        <v>308</v>
      </c>
      <c r="I339" s="100">
        <v>4.1516297238215083</v>
      </c>
      <c r="J339" s="94" t="s">
        <v>310</v>
      </c>
      <c r="K339" s="102">
        <v>-3.1629723821508193E-2</v>
      </c>
    </row>
    <row r="340" spans="1:11" x14ac:dyDescent="0.3">
      <c r="A340" s="45">
        <v>120</v>
      </c>
      <c r="B340" s="19">
        <v>8.3000000000000007</v>
      </c>
      <c r="C340" s="20">
        <v>22.5</v>
      </c>
      <c r="D340" s="21">
        <v>5.7</v>
      </c>
      <c r="E340" s="21">
        <v>9.3000000000000007</v>
      </c>
      <c r="F340" s="22">
        <v>5.1449999999999996</v>
      </c>
      <c r="H340" s="93" t="s">
        <v>308</v>
      </c>
      <c r="I340" s="100">
        <v>4.9189558011521104</v>
      </c>
      <c r="J340" s="94" t="s">
        <v>310</v>
      </c>
      <c r="K340" s="102">
        <v>0.22604419884788918</v>
      </c>
    </row>
    <row r="341" spans="1:11" x14ac:dyDescent="0.3">
      <c r="A341" s="45">
        <v>120</v>
      </c>
      <c r="B341" s="19">
        <v>8.3000000000000007</v>
      </c>
      <c r="C341" s="20">
        <v>22.5</v>
      </c>
      <c r="D341" s="21">
        <v>5.7</v>
      </c>
      <c r="E341" s="21">
        <v>11.7</v>
      </c>
      <c r="F341" s="22">
        <v>5.4950000000000001</v>
      </c>
      <c r="H341" s="93" t="s">
        <v>308</v>
      </c>
      <c r="I341" s="100">
        <v>5.5922250766207915</v>
      </c>
      <c r="J341" s="94" t="s">
        <v>310</v>
      </c>
      <c r="K341" s="102">
        <v>-9.7225076620791384E-2</v>
      </c>
    </row>
    <row r="342" spans="1:11" x14ac:dyDescent="0.3">
      <c r="A342" s="45">
        <v>120</v>
      </c>
      <c r="B342" s="19">
        <v>8.3000000000000007</v>
      </c>
      <c r="C342" s="20">
        <v>22.5</v>
      </c>
      <c r="D342" s="21">
        <v>5.7</v>
      </c>
      <c r="E342" s="21">
        <v>5.2</v>
      </c>
      <c r="F342" s="22">
        <v>4.17</v>
      </c>
      <c r="H342" s="93" t="s">
        <v>308</v>
      </c>
      <c r="I342" s="100">
        <v>4.2703030451132182</v>
      </c>
      <c r="J342" s="94" t="s">
        <v>310</v>
      </c>
      <c r="K342" s="102">
        <v>-0.1003030451132183</v>
      </c>
    </row>
    <row r="343" spans="1:11" x14ac:dyDescent="0.3">
      <c r="A343" s="45">
        <v>120</v>
      </c>
      <c r="B343" s="19">
        <v>8.3000000000000007</v>
      </c>
      <c r="C343" s="20">
        <v>22.5</v>
      </c>
      <c r="D343" s="21">
        <v>5.7</v>
      </c>
      <c r="E343" s="21">
        <v>6.9</v>
      </c>
      <c r="F343" s="22">
        <v>4.4950000000000001</v>
      </c>
      <c r="H343" s="93" t="s">
        <v>308</v>
      </c>
      <c r="I343" s="100">
        <v>4.466014563604972</v>
      </c>
      <c r="J343" s="94" t="s">
        <v>310</v>
      </c>
      <c r="K343" s="102">
        <v>2.8985436395028152E-2</v>
      </c>
    </row>
    <row r="344" spans="1:11" x14ac:dyDescent="0.3">
      <c r="A344" s="45">
        <v>120</v>
      </c>
      <c r="B344" s="19">
        <v>8.3000000000000007</v>
      </c>
      <c r="C344" s="20">
        <v>22.5</v>
      </c>
      <c r="D344" s="21">
        <v>5.7</v>
      </c>
      <c r="E344" s="21">
        <v>14.2</v>
      </c>
      <c r="F344" s="22">
        <v>6.5449999999999999</v>
      </c>
      <c r="H344" s="93" t="s">
        <v>308</v>
      </c>
      <c r="I344" s="100">
        <v>6.4467151879153093</v>
      </c>
      <c r="J344" s="94" t="s">
        <v>310</v>
      </c>
      <c r="K344" s="102">
        <v>9.8284812084690643E-2</v>
      </c>
    </row>
    <row r="345" spans="1:11" x14ac:dyDescent="0.3">
      <c r="A345" s="45">
        <v>120</v>
      </c>
      <c r="B345" s="19">
        <v>8.3000000000000007</v>
      </c>
      <c r="C345" s="20">
        <v>22.5</v>
      </c>
      <c r="D345" s="21">
        <v>5.7</v>
      </c>
      <c r="E345" s="21">
        <v>16.600000000000001</v>
      </c>
      <c r="F345" s="22">
        <v>7.2650000000000006</v>
      </c>
      <c r="H345" s="93" t="s">
        <v>308</v>
      </c>
      <c r="I345" s="100">
        <v>7.2739786933759838</v>
      </c>
      <c r="J345" s="94" t="s">
        <v>310</v>
      </c>
      <c r="K345" s="102">
        <v>-8.9786933759832266E-3</v>
      </c>
    </row>
    <row r="346" spans="1:11" x14ac:dyDescent="0.3">
      <c r="A346" s="45">
        <v>121</v>
      </c>
      <c r="B346" s="19">
        <v>8.3000000000000007</v>
      </c>
      <c r="C346" s="20">
        <v>22.5</v>
      </c>
      <c r="D346" s="21">
        <v>6.7</v>
      </c>
      <c r="E346" s="21">
        <v>1.3</v>
      </c>
      <c r="F346" s="22">
        <v>3.7549999999999999</v>
      </c>
      <c r="H346" s="93" t="s">
        <v>308</v>
      </c>
      <c r="I346" s="100">
        <v>4.0863324750326253</v>
      </c>
      <c r="J346" s="94" t="s">
        <v>310</v>
      </c>
      <c r="K346" s="102">
        <v>-0.33133247503262542</v>
      </c>
    </row>
    <row r="347" spans="1:11" x14ac:dyDescent="0.3">
      <c r="A347" s="45">
        <v>121</v>
      </c>
      <c r="B347" s="19">
        <v>8.3000000000000007</v>
      </c>
      <c r="C347" s="20">
        <v>22.5</v>
      </c>
      <c r="D347" s="21">
        <v>6.7</v>
      </c>
      <c r="E347" s="21">
        <v>3.3</v>
      </c>
      <c r="F347" s="22">
        <v>3.97</v>
      </c>
      <c r="H347" s="93" t="s">
        <v>308</v>
      </c>
      <c r="I347" s="100">
        <v>4.1811065576270794</v>
      </c>
      <c r="J347" s="94" t="s">
        <v>310</v>
      </c>
      <c r="K347" s="102">
        <v>-0.21110655762707919</v>
      </c>
    </row>
    <row r="348" spans="1:11" x14ac:dyDescent="0.3">
      <c r="A348" s="45">
        <v>121</v>
      </c>
      <c r="B348" s="19">
        <v>8.3000000000000007</v>
      </c>
      <c r="C348" s="20">
        <v>22.5</v>
      </c>
      <c r="D348" s="21">
        <v>6.7</v>
      </c>
      <c r="E348" s="21">
        <v>4.9000000000000004</v>
      </c>
      <c r="F348" s="22">
        <v>3.8849999999999998</v>
      </c>
      <c r="H348" s="93" t="s">
        <v>308</v>
      </c>
      <c r="I348" s="100">
        <v>4.323045619252766</v>
      </c>
      <c r="J348" s="94" t="s">
        <v>310</v>
      </c>
      <c r="K348" s="102">
        <v>-0.43804561925276619</v>
      </c>
    </row>
    <row r="349" spans="1:11" x14ac:dyDescent="0.3">
      <c r="A349" s="45">
        <v>121</v>
      </c>
      <c r="B349" s="19">
        <v>8.3000000000000007</v>
      </c>
      <c r="C349" s="20">
        <v>22.5</v>
      </c>
      <c r="D349" s="21">
        <v>6.7</v>
      </c>
      <c r="E349" s="21">
        <v>7.6</v>
      </c>
      <c r="F349" s="22">
        <v>4.625</v>
      </c>
      <c r="H349" s="93" t="s">
        <v>308</v>
      </c>
      <c r="I349" s="100">
        <v>4.7777853118861806</v>
      </c>
      <c r="J349" s="94" t="s">
        <v>310</v>
      </c>
      <c r="K349" s="102">
        <v>-0.15278531188618061</v>
      </c>
    </row>
    <row r="350" spans="1:11" x14ac:dyDescent="0.3">
      <c r="A350" s="45">
        <v>121</v>
      </c>
      <c r="B350" s="19">
        <v>8.3000000000000007</v>
      </c>
      <c r="C350" s="20">
        <v>22.5</v>
      </c>
      <c r="D350" s="21">
        <v>6.7</v>
      </c>
      <c r="E350" s="21">
        <v>8.6</v>
      </c>
      <c r="F350" s="22">
        <v>5.03</v>
      </c>
      <c r="H350" s="93" t="s">
        <v>308</v>
      </c>
      <c r="I350" s="100">
        <v>5.0313778595286909</v>
      </c>
      <c r="J350" s="94" t="s">
        <v>310</v>
      </c>
      <c r="K350" s="102">
        <v>-1.3778595286906281E-3</v>
      </c>
    </row>
    <row r="351" spans="1:11" x14ac:dyDescent="0.3">
      <c r="A351" s="45">
        <v>121</v>
      </c>
      <c r="B351" s="19">
        <v>8.3000000000000007</v>
      </c>
      <c r="C351" s="20">
        <v>22.5</v>
      </c>
      <c r="D351" s="21">
        <v>6.7</v>
      </c>
      <c r="E351" s="21">
        <v>10.6</v>
      </c>
      <c r="F351" s="22">
        <v>5.6150000000000002</v>
      </c>
      <c r="H351" s="93" t="s">
        <v>308</v>
      </c>
      <c r="I351" s="100">
        <v>5.6715774754045007</v>
      </c>
      <c r="J351" s="94" t="s">
        <v>310</v>
      </c>
      <c r="K351" s="102">
        <v>-5.6577475404500532E-2</v>
      </c>
    </row>
    <row r="352" spans="1:11" x14ac:dyDescent="0.3">
      <c r="A352" s="45">
        <v>121</v>
      </c>
      <c r="B352" s="19">
        <v>8.3000000000000007</v>
      </c>
      <c r="C352" s="20">
        <v>22.5</v>
      </c>
      <c r="D352" s="21">
        <v>6.7</v>
      </c>
      <c r="E352" s="21">
        <v>20.7</v>
      </c>
      <c r="F352" s="22">
        <v>8.4750000000000014</v>
      </c>
      <c r="H352" s="93" t="s">
        <v>308</v>
      </c>
      <c r="I352" s="100">
        <v>8.8884663498469649</v>
      </c>
      <c r="J352" s="94" t="s">
        <v>310</v>
      </c>
      <c r="K352" s="102">
        <v>-0.41346634984696351</v>
      </c>
    </row>
    <row r="353" spans="1:11" x14ac:dyDescent="0.3">
      <c r="A353" s="45">
        <v>121</v>
      </c>
      <c r="B353" s="19">
        <v>8.3000000000000007</v>
      </c>
      <c r="C353" s="20">
        <v>22.5</v>
      </c>
      <c r="D353" s="21">
        <v>6.7</v>
      </c>
      <c r="E353" s="21">
        <v>12.7</v>
      </c>
      <c r="F353" s="22">
        <v>6.59</v>
      </c>
      <c r="H353" s="93" t="s">
        <v>308</v>
      </c>
      <c r="I353" s="100">
        <v>6.4659656624356341</v>
      </c>
      <c r="J353" s="94" t="s">
        <v>310</v>
      </c>
      <c r="K353" s="102">
        <v>0.12403433756436577</v>
      </c>
    </row>
    <row r="354" spans="1:11" x14ac:dyDescent="0.3">
      <c r="A354" s="45">
        <v>122</v>
      </c>
      <c r="B354" s="19">
        <v>8.3000000000000007</v>
      </c>
      <c r="C354" s="20">
        <v>32.5</v>
      </c>
      <c r="D354" s="21">
        <v>5.7</v>
      </c>
      <c r="E354" s="21">
        <v>0.7</v>
      </c>
      <c r="F354" s="22">
        <v>3.8499999999999996</v>
      </c>
      <c r="H354" s="93" t="s">
        <v>308</v>
      </c>
      <c r="I354" s="100">
        <v>4.114323644667623</v>
      </c>
      <c r="J354" s="94" t="s">
        <v>310</v>
      </c>
      <c r="K354" s="102">
        <v>-0.26432364466762337</v>
      </c>
    </row>
    <row r="355" spans="1:11" x14ac:dyDescent="0.3">
      <c r="A355" s="45">
        <v>122</v>
      </c>
      <c r="B355" s="19">
        <v>8.3000000000000007</v>
      </c>
      <c r="C355" s="20">
        <v>32.5</v>
      </c>
      <c r="D355" s="21">
        <v>5.7</v>
      </c>
      <c r="E355" s="21">
        <v>7.4</v>
      </c>
      <c r="F355" s="22">
        <v>6.99</v>
      </c>
      <c r="H355" s="93" t="s">
        <v>308</v>
      </c>
      <c r="I355" s="100">
        <v>7.1337524939612074</v>
      </c>
      <c r="J355" s="94" t="s">
        <v>310</v>
      </c>
      <c r="K355" s="102">
        <v>-0.14375249396120715</v>
      </c>
    </row>
    <row r="356" spans="1:11" x14ac:dyDescent="0.3">
      <c r="A356" s="45">
        <v>122</v>
      </c>
      <c r="B356" s="19">
        <v>8.3000000000000007</v>
      </c>
      <c r="C356" s="20">
        <v>32.5</v>
      </c>
      <c r="D356" s="21">
        <v>5.7</v>
      </c>
      <c r="E356" s="21">
        <v>5.4</v>
      </c>
      <c r="F356" s="22">
        <v>5.65</v>
      </c>
      <c r="H356" s="93" t="s">
        <v>308</v>
      </c>
      <c r="I356" s="100">
        <v>5.5762066505543313</v>
      </c>
      <c r="J356" s="94" t="s">
        <v>310</v>
      </c>
      <c r="K356" s="102">
        <v>7.3793349445669065E-2</v>
      </c>
    </row>
    <row r="357" spans="1:11" x14ac:dyDescent="0.3">
      <c r="A357" s="45">
        <v>122</v>
      </c>
      <c r="B357" s="19">
        <v>8.3000000000000007</v>
      </c>
      <c r="C357" s="20">
        <v>32.5</v>
      </c>
      <c r="D357" s="21">
        <v>5.7</v>
      </c>
      <c r="E357" s="21">
        <v>6.4</v>
      </c>
      <c r="F357" s="22">
        <v>6.2750000000000004</v>
      </c>
      <c r="H357" s="93" t="s">
        <v>308</v>
      </c>
      <c r="I357" s="100">
        <v>6.3286664200344749</v>
      </c>
      <c r="J357" s="94" t="s">
        <v>310</v>
      </c>
      <c r="K357" s="102">
        <v>-5.3666420034474527E-2</v>
      </c>
    </row>
    <row r="358" spans="1:11" x14ac:dyDescent="0.3">
      <c r="A358" s="45">
        <v>122</v>
      </c>
      <c r="B358" s="19">
        <v>8.3000000000000007</v>
      </c>
      <c r="C358" s="20">
        <v>32.5</v>
      </c>
      <c r="D358" s="21">
        <v>5.7</v>
      </c>
      <c r="E358" s="21">
        <v>1.7</v>
      </c>
      <c r="F358" s="22">
        <v>3.855</v>
      </c>
      <c r="H358" s="93" t="s">
        <v>308</v>
      </c>
      <c r="I358" s="100">
        <v>4.2086917317833343</v>
      </c>
      <c r="J358" s="94" t="s">
        <v>310</v>
      </c>
      <c r="K358" s="102">
        <v>-0.35369173178333435</v>
      </c>
    </row>
    <row r="359" spans="1:11" x14ac:dyDescent="0.3">
      <c r="A359" s="45">
        <v>122</v>
      </c>
      <c r="B359" s="19">
        <v>8.3000000000000007</v>
      </c>
      <c r="C359" s="20">
        <v>32.5</v>
      </c>
      <c r="D359" s="21">
        <v>5.7</v>
      </c>
      <c r="E359" s="21">
        <v>4.3</v>
      </c>
      <c r="F359" s="22">
        <v>4.95</v>
      </c>
      <c r="H359" s="93" t="s">
        <v>308</v>
      </c>
      <c r="I359" s="100">
        <v>4.9307646815084247</v>
      </c>
      <c r="J359" s="94" t="s">
        <v>310</v>
      </c>
      <c r="K359" s="102">
        <v>1.9235318491575448E-2</v>
      </c>
    </row>
    <row r="360" spans="1:11" x14ac:dyDescent="0.3">
      <c r="A360" s="45">
        <v>123</v>
      </c>
      <c r="B360" s="19">
        <v>8.3000000000000007</v>
      </c>
      <c r="C360" s="20">
        <v>32.5</v>
      </c>
      <c r="D360" s="21">
        <v>6.7</v>
      </c>
      <c r="E360" s="21">
        <v>3.9</v>
      </c>
      <c r="F360" s="22">
        <v>5.0449999999999999</v>
      </c>
      <c r="H360" s="93" t="s">
        <v>308</v>
      </c>
      <c r="I360" s="100">
        <v>5.0803206867496744</v>
      </c>
      <c r="J360" s="94" t="s">
        <v>310</v>
      </c>
      <c r="K360" s="102">
        <v>-3.5320686749674479E-2</v>
      </c>
    </row>
    <row r="361" spans="1:11" x14ac:dyDescent="0.3">
      <c r="A361" s="45">
        <v>123</v>
      </c>
      <c r="B361" s="19">
        <v>8.3000000000000007</v>
      </c>
      <c r="C361" s="20">
        <v>32.5</v>
      </c>
      <c r="D361" s="21">
        <v>6.7</v>
      </c>
      <c r="E361" s="21">
        <v>4.8</v>
      </c>
      <c r="F361" s="22">
        <v>5.6</v>
      </c>
      <c r="H361" s="93" t="s">
        <v>308</v>
      </c>
      <c r="I361" s="100">
        <v>5.6548871407369745</v>
      </c>
      <c r="J361" s="94" t="s">
        <v>310</v>
      </c>
      <c r="K361" s="102">
        <v>-5.4887140736974871E-2</v>
      </c>
    </row>
    <row r="362" spans="1:11" x14ac:dyDescent="0.3">
      <c r="A362" s="45">
        <v>123</v>
      </c>
      <c r="B362" s="19">
        <v>8.3000000000000007</v>
      </c>
      <c r="C362" s="20">
        <v>32.5</v>
      </c>
      <c r="D362" s="21">
        <v>6.7</v>
      </c>
      <c r="E362" s="21">
        <v>0.6</v>
      </c>
      <c r="F362" s="22">
        <v>3.77</v>
      </c>
      <c r="H362" s="93" t="s">
        <v>308</v>
      </c>
      <c r="I362" s="100">
        <v>4.1582079394288378</v>
      </c>
      <c r="J362" s="94" t="s">
        <v>310</v>
      </c>
      <c r="K362" s="102">
        <v>-0.3882079394288378</v>
      </c>
    </row>
    <row r="363" spans="1:11" x14ac:dyDescent="0.3">
      <c r="A363" s="45">
        <v>123</v>
      </c>
      <c r="B363" s="19">
        <v>8.3000000000000007</v>
      </c>
      <c r="C363" s="20">
        <v>32.5</v>
      </c>
      <c r="D363" s="21">
        <v>6.7</v>
      </c>
      <c r="E363" s="21">
        <v>6.6</v>
      </c>
      <c r="F363" s="22">
        <v>7.12</v>
      </c>
      <c r="H363" s="93" t="s">
        <v>308</v>
      </c>
      <c r="I363" s="100">
        <v>7.1037990019085298</v>
      </c>
      <c r="J363" s="94" t="s">
        <v>310</v>
      </c>
      <c r="K363" s="102">
        <v>1.6200998091470353E-2</v>
      </c>
    </row>
    <row r="364" spans="1:11" x14ac:dyDescent="0.3">
      <c r="A364" s="45">
        <v>123</v>
      </c>
      <c r="B364" s="19">
        <v>8.3000000000000007</v>
      </c>
      <c r="C364" s="20">
        <v>32.5</v>
      </c>
      <c r="D364" s="21">
        <v>6.7</v>
      </c>
      <c r="E364" s="21">
        <v>1.5</v>
      </c>
      <c r="F364" s="22">
        <v>3.7800000000000002</v>
      </c>
      <c r="H364" s="93" t="s">
        <v>308</v>
      </c>
      <c r="I364" s="100">
        <v>4.2742275929109184</v>
      </c>
      <c r="J364" s="94" t="s">
        <v>310</v>
      </c>
      <c r="K364" s="102">
        <v>-0.49422759291091811</v>
      </c>
    </row>
    <row r="365" spans="1:11" x14ac:dyDescent="0.3">
      <c r="A365" s="45">
        <v>123</v>
      </c>
      <c r="B365" s="19">
        <v>8.3000000000000007</v>
      </c>
      <c r="C365" s="20">
        <v>32.5</v>
      </c>
      <c r="D365" s="21">
        <v>6.7</v>
      </c>
      <c r="E365" s="21">
        <v>5.7</v>
      </c>
      <c r="F365" s="22">
        <v>6.2799999999999994</v>
      </c>
      <c r="H365" s="93" t="s">
        <v>308</v>
      </c>
      <c r="I365" s="100">
        <v>6.3577346789509042</v>
      </c>
      <c r="J365" s="94" t="s">
        <v>310</v>
      </c>
      <c r="K365" s="102">
        <v>-7.7734678950904801E-2</v>
      </c>
    </row>
    <row r="366" spans="1:11" x14ac:dyDescent="0.3">
      <c r="A366" s="45">
        <v>108</v>
      </c>
      <c r="B366" s="19">
        <v>6.3</v>
      </c>
      <c r="C366" s="20">
        <v>32.5</v>
      </c>
      <c r="D366" s="21">
        <v>5.7</v>
      </c>
      <c r="E366" s="21">
        <v>0.3</v>
      </c>
      <c r="F366" s="22">
        <v>4.26</v>
      </c>
      <c r="H366" s="93" t="s">
        <v>308</v>
      </c>
      <c r="I366" s="100">
        <v>4.1208149622442978</v>
      </c>
      <c r="J366" s="94" t="s">
        <v>310</v>
      </c>
      <c r="K366" s="102">
        <v>0.13918503775570201</v>
      </c>
    </row>
    <row r="367" spans="1:11" x14ac:dyDescent="0.3">
      <c r="A367" s="45">
        <v>108</v>
      </c>
      <c r="B367" s="19">
        <v>6.3</v>
      </c>
      <c r="C367" s="20">
        <v>32.5</v>
      </c>
      <c r="D367" s="21">
        <v>5.7</v>
      </c>
      <c r="E367" s="21">
        <v>0.9</v>
      </c>
      <c r="F367" s="22">
        <v>4.34</v>
      </c>
      <c r="H367" s="93" t="s">
        <v>308</v>
      </c>
      <c r="I367" s="100">
        <v>4.1737220404598894</v>
      </c>
      <c r="J367" s="94" t="s">
        <v>310</v>
      </c>
      <c r="K367" s="102">
        <v>0.16627795954011049</v>
      </c>
    </row>
    <row r="368" spans="1:11" x14ac:dyDescent="0.3">
      <c r="A368" s="45">
        <v>108</v>
      </c>
      <c r="B368" s="19">
        <v>6.3</v>
      </c>
      <c r="C368" s="20">
        <v>32.5</v>
      </c>
      <c r="D368" s="21">
        <v>5.7</v>
      </c>
      <c r="E368" s="21">
        <v>1.8</v>
      </c>
      <c r="F368" s="22">
        <v>4.4499999999999993</v>
      </c>
      <c r="H368" s="93" t="s">
        <v>308</v>
      </c>
      <c r="I368" s="100">
        <v>4.300438498322567</v>
      </c>
      <c r="J368" s="94" t="s">
        <v>310</v>
      </c>
      <c r="K368" s="102">
        <v>0.14956150167743232</v>
      </c>
    </row>
    <row r="369" spans="1:11" x14ac:dyDescent="0.3">
      <c r="A369" s="45">
        <v>108</v>
      </c>
      <c r="B369" s="19">
        <v>6.3</v>
      </c>
      <c r="C369" s="20">
        <v>32.5</v>
      </c>
      <c r="D369" s="21">
        <v>5.7</v>
      </c>
      <c r="E369" s="21">
        <v>3.1</v>
      </c>
      <c r="F369" s="22">
        <v>4.9249999999999998</v>
      </c>
      <c r="H369" s="93" t="s">
        <v>308</v>
      </c>
      <c r="I369" s="100">
        <v>4.6448365248672676</v>
      </c>
      <c r="J369" s="94" t="s">
        <v>310</v>
      </c>
      <c r="K369" s="102">
        <v>0.28016347513273221</v>
      </c>
    </row>
    <row r="370" spans="1:11" x14ac:dyDescent="0.3">
      <c r="A370" s="45">
        <v>108</v>
      </c>
      <c r="B370" s="19">
        <v>6.3</v>
      </c>
      <c r="C370" s="20">
        <v>32.5</v>
      </c>
      <c r="D370" s="21">
        <v>5.7</v>
      </c>
      <c r="E370" s="21">
        <v>3.7</v>
      </c>
      <c r="F370" s="22">
        <v>5.09</v>
      </c>
      <c r="H370" s="93" t="s">
        <v>308</v>
      </c>
      <c r="I370" s="100">
        <v>4.895597698901474</v>
      </c>
      <c r="J370" s="94" t="s">
        <v>310</v>
      </c>
      <c r="K370" s="102">
        <v>0.19440230109852585</v>
      </c>
    </row>
    <row r="371" spans="1:11" x14ac:dyDescent="0.3">
      <c r="A371" s="45">
        <v>108</v>
      </c>
      <c r="B371" s="19">
        <v>6.3</v>
      </c>
      <c r="C371" s="20">
        <v>32.5</v>
      </c>
      <c r="D371" s="21">
        <v>5.7</v>
      </c>
      <c r="E371" s="21">
        <v>4.3</v>
      </c>
      <c r="F371" s="22">
        <v>5.5299999999999994</v>
      </c>
      <c r="H371" s="93" t="s">
        <v>308</v>
      </c>
      <c r="I371" s="100">
        <v>5.2161393825393212</v>
      </c>
      <c r="J371" s="94" t="s">
        <v>310</v>
      </c>
      <c r="K371" s="102">
        <v>0.31386061746067817</v>
      </c>
    </row>
    <row r="372" spans="1:11" x14ac:dyDescent="0.3">
      <c r="A372" s="45">
        <v>108</v>
      </c>
      <c r="B372" s="19">
        <v>6.3</v>
      </c>
      <c r="C372" s="20">
        <v>32.5</v>
      </c>
      <c r="D372" s="21">
        <v>5.7</v>
      </c>
      <c r="E372" s="21">
        <v>5.6</v>
      </c>
      <c r="F372" s="22">
        <v>6.4450000000000003</v>
      </c>
      <c r="H372" s="93" t="s">
        <v>308</v>
      </c>
      <c r="I372" s="100">
        <v>6.1352062326053689</v>
      </c>
      <c r="J372" s="94" t="s">
        <v>310</v>
      </c>
      <c r="K372" s="102">
        <v>0.30979376739463138</v>
      </c>
    </row>
    <row r="373" spans="1:11" x14ac:dyDescent="0.3">
      <c r="A373" s="45">
        <v>108</v>
      </c>
      <c r="B373" s="19">
        <v>6.3</v>
      </c>
      <c r="C373" s="20">
        <v>32.5</v>
      </c>
      <c r="D373" s="21">
        <v>5.7</v>
      </c>
      <c r="E373" s="21">
        <v>6.9</v>
      </c>
      <c r="F373" s="22">
        <v>7.3949999999999996</v>
      </c>
      <c r="H373" s="93" t="s">
        <v>308</v>
      </c>
      <c r="I373" s="100">
        <v>7.1972244322044272</v>
      </c>
      <c r="J373" s="94" t="s">
        <v>310</v>
      </c>
      <c r="K373" s="102">
        <v>0.19777556779557237</v>
      </c>
    </row>
    <row r="374" spans="1:11" x14ac:dyDescent="0.3">
      <c r="A374" s="45">
        <v>108</v>
      </c>
      <c r="B374" s="19">
        <v>6.3</v>
      </c>
      <c r="C374" s="20">
        <v>32.5</v>
      </c>
      <c r="D374" s="21">
        <v>5.7</v>
      </c>
      <c r="E374" s="21">
        <v>8.1999999999999993</v>
      </c>
      <c r="F374" s="22">
        <v>8.34</v>
      </c>
      <c r="H374" s="93" t="s">
        <v>308</v>
      </c>
      <c r="I374" s="100">
        <v>8.1223014889306082</v>
      </c>
      <c r="J374" s="94" t="s">
        <v>310</v>
      </c>
      <c r="K374" s="102">
        <v>0.21769851106939164</v>
      </c>
    </row>
    <row r="375" spans="1:11" x14ac:dyDescent="0.3">
      <c r="A375" s="45">
        <v>108</v>
      </c>
      <c r="B375" s="19">
        <v>6.3</v>
      </c>
      <c r="C375" s="20">
        <v>32.5</v>
      </c>
      <c r="D375" s="21">
        <v>5.7</v>
      </c>
      <c r="E375" s="21">
        <v>9.5</v>
      </c>
      <c r="F375" s="22">
        <v>9.0949999999999989</v>
      </c>
      <c r="H375" s="93" t="s">
        <v>308</v>
      </c>
      <c r="I375" s="100">
        <v>8.7655310372937691</v>
      </c>
      <c r="J375" s="94" t="s">
        <v>310</v>
      </c>
      <c r="K375" s="102">
        <v>0.32946896270622972</v>
      </c>
    </row>
    <row r="376" spans="1:11" x14ac:dyDescent="0.3">
      <c r="A376" s="45">
        <v>108</v>
      </c>
      <c r="B376" s="19">
        <v>6.3</v>
      </c>
      <c r="C376" s="20">
        <v>32.5</v>
      </c>
      <c r="D376" s="21">
        <v>5.7</v>
      </c>
      <c r="E376" s="21">
        <v>10.7</v>
      </c>
      <c r="F376" s="22">
        <v>9.39</v>
      </c>
      <c r="H376" s="93" t="s">
        <v>308</v>
      </c>
      <c r="I376" s="100">
        <v>9.1336840194874824</v>
      </c>
      <c r="J376" s="94" t="s">
        <v>310</v>
      </c>
      <c r="K376" s="102">
        <v>0.25631598051251814</v>
      </c>
    </row>
    <row r="377" spans="1:11" x14ac:dyDescent="0.3">
      <c r="A377" s="45">
        <v>108</v>
      </c>
      <c r="B377" s="19">
        <v>6.3</v>
      </c>
      <c r="C377" s="20">
        <v>32.5</v>
      </c>
      <c r="D377" s="21">
        <v>5.7</v>
      </c>
      <c r="E377" s="21">
        <v>31.7</v>
      </c>
      <c r="F377" s="22">
        <v>10.29</v>
      </c>
      <c r="H377" s="93" t="s">
        <v>308</v>
      </c>
      <c r="I377" s="100">
        <v>10.11731787501709</v>
      </c>
      <c r="J377" s="94" t="s">
        <v>310</v>
      </c>
      <c r="K377" s="102">
        <v>0.17268212498290936</v>
      </c>
    </row>
    <row r="378" spans="1:11" x14ac:dyDescent="0.3">
      <c r="A378" s="45">
        <v>108</v>
      </c>
      <c r="B378" s="19">
        <v>6.3</v>
      </c>
      <c r="C378" s="20">
        <v>32.5</v>
      </c>
      <c r="D378" s="21">
        <v>5.7</v>
      </c>
      <c r="E378" s="21">
        <v>21.4</v>
      </c>
      <c r="F378" s="22">
        <v>9.2899999999999991</v>
      </c>
      <c r="H378" s="93" t="s">
        <v>308</v>
      </c>
      <c r="I378" s="100">
        <v>9.8431244234649604</v>
      </c>
      <c r="J378" s="94" t="s">
        <v>310</v>
      </c>
      <c r="K378" s="102">
        <v>-0.55312442346496127</v>
      </c>
    </row>
    <row r="379" spans="1:11" x14ac:dyDescent="0.3">
      <c r="A379" s="45">
        <v>108</v>
      </c>
      <c r="B379" s="19">
        <v>6.3</v>
      </c>
      <c r="C379" s="20">
        <v>32.5</v>
      </c>
      <c r="D379" s="21">
        <v>5.7</v>
      </c>
      <c r="E379" s="21">
        <v>13.3</v>
      </c>
      <c r="F379" s="22">
        <v>9.1999999999999993</v>
      </c>
      <c r="H379" s="93" t="s">
        <v>308</v>
      </c>
      <c r="I379" s="100">
        <v>9.5099502201817625</v>
      </c>
      <c r="J379" s="94" t="s">
        <v>310</v>
      </c>
      <c r="K379" s="102">
        <v>-0.30995022018176321</v>
      </c>
    </row>
    <row r="380" spans="1:11" x14ac:dyDescent="0.3">
      <c r="A380" s="45">
        <v>108</v>
      </c>
      <c r="B380" s="19">
        <v>6.3</v>
      </c>
      <c r="C380" s="20">
        <v>32.5</v>
      </c>
      <c r="D380" s="21">
        <v>5.7</v>
      </c>
      <c r="E380" s="21">
        <v>26.5</v>
      </c>
      <c r="F380" s="22">
        <v>10.41</v>
      </c>
      <c r="H380" s="93" t="s">
        <v>308</v>
      </c>
      <c r="I380" s="100">
        <v>9.9905585152086438</v>
      </c>
      <c r="J380" s="94" t="s">
        <v>310</v>
      </c>
      <c r="K380" s="102">
        <v>0.41944148479135634</v>
      </c>
    </row>
    <row r="381" spans="1:11" x14ac:dyDescent="0.3">
      <c r="A381" s="45">
        <v>108</v>
      </c>
      <c r="B381" s="19">
        <v>6.3</v>
      </c>
      <c r="C381" s="20">
        <v>32.5</v>
      </c>
      <c r="D381" s="21">
        <v>5.7</v>
      </c>
      <c r="E381" s="21">
        <v>15.9</v>
      </c>
      <c r="F381" s="22">
        <v>9.34</v>
      </c>
      <c r="H381" s="93" t="s">
        <v>308</v>
      </c>
      <c r="I381" s="100">
        <v>9.6605281009775972</v>
      </c>
      <c r="J381" s="94" t="s">
        <v>310</v>
      </c>
      <c r="K381" s="102">
        <v>-0.32052810097759732</v>
      </c>
    </row>
    <row r="382" spans="1:11" x14ac:dyDescent="0.3">
      <c r="A382" s="45">
        <v>109</v>
      </c>
      <c r="B382" s="19">
        <v>6.3</v>
      </c>
      <c r="C382" s="20">
        <v>32.5</v>
      </c>
      <c r="D382" s="21">
        <v>6.7</v>
      </c>
      <c r="E382" s="21">
        <v>0.3</v>
      </c>
      <c r="F382" s="22">
        <v>4.4949999999999992</v>
      </c>
      <c r="H382" s="93" t="s">
        <v>308</v>
      </c>
      <c r="I382" s="100">
        <v>4.1778600196538367</v>
      </c>
      <c r="J382" s="94" t="s">
        <v>310</v>
      </c>
      <c r="K382" s="102">
        <v>0.31713998034616253</v>
      </c>
    </row>
    <row r="383" spans="1:11" x14ac:dyDescent="0.3">
      <c r="A383" s="45">
        <v>109</v>
      </c>
      <c r="B383" s="19">
        <v>6.3</v>
      </c>
      <c r="C383" s="20">
        <v>32.5</v>
      </c>
      <c r="D383" s="21">
        <v>6.7</v>
      </c>
      <c r="E383" s="21">
        <v>0.8</v>
      </c>
      <c r="F383" s="22">
        <v>4.4499999999999993</v>
      </c>
      <c r="H383" s="93" t="s">
        <v>308</v>
      </c>
      <c r="I383" s="100">
        <v>4.2419415423742377</v>
      </c>
      <c r="J383" s="94" t="s">
        <v>310</v>
      </c>
      <c r="K383" s="102">
        <v>0.20805845762576158</v>
      </c>
    </row>
    <row r="384" spans="1:11" x14ac:dyDescent="0.3">
      <c r="A384" s="45">
        <v>109</v>
      </c>
      <c r="B384" s="19">
        <v>6.3</v>
      </c>
      <c r="C384" s="20">
        <v>32.5</v>
      </c>
      <c r="D384" s="21">
        <v>6.7</v>
      </c>
      <c r="E384" s="21">
        <v>1.7</v>
      </c>
      <c r="F384" s="22">
        <v>4.4399999999999995</v>
      </c>
      <c r="H384" s="93" t="s">
        <v>308</v>
      </c>
      <c r="I384" s="100">
        <v>4.4186415896597238</v>
      </c>
      <c r="J384" s="94" t="s">
        <v>310</v>
      </c>
      <c r="K384" s="102">
        <v>2.1358410340275746E-2</v>
      </c>
    </row>
    <row r="385" spans="1:11" x14ac:dyDescent="0.3">
      <c r="A385" s="45">
        <v>109</v>
      </c>
      <c r="B385" s="19">
        <v>6.3</v>
      </c>
      <c r="C385" s="20">
        <v>32.5</v>
      </c>
      <c r="D385" s="21">
        <v>6.7</v>
      </c>
      <c r="E385" s="21">
        <v>2.8</v>
      </c>
      <c r="F385" s="22">
        <v>4.7949999999999999</v>
      </c>
      <c r="H385" s="93" t="s">
        <v>308</v>
      </c>
      <c r="I385" s="100">
        <v>4.791590609606426</v>
      </c>
      <c r="J385" s="94" t="s">
        <v>310</v>
      </c>
      <c r="K385" s="102">
        <v>3.4093903935739078E-3</v>
      </c>
    </row>
    <row r="386" spans="1:11" x14ac:dyDescent="0.3">
      <c r="A386" s="45">
        <v>109</v>
      </c>
      <c r="B386" s="19">
        <v>6.3</v>
      </c>
      <c r="C386" s="20">
        <v>32.5</v>
      </c>
      <c r="D386" s="21">
        <v>6.7</v>
      </c>
      <c r="E386" s="21">
        <v>3.3</v>
      </c>
      <c r="F386" s="22">
        <v>5.0199999999999996</v>
      </c>
      <c r="H386" s="93" t="s">
        <v>308</v>
      </c>
      <c r="I386" s="100">
        <v>5.0357398229023342</v>
      </c>
      <c r="J386" s="94" t="s">
        <v>310</v>
      </c>
      <c r="K386" s="102">
        <v>-1.5739822902334666E-2</v>
      </c>
    </row>
    <row r="387" spans="1:11" x14ac:dyDescent="0.3">
      <c r="A387" s="45">
        <v>109</v>
      </c>
      <c r="B387" s="19">
        <v>6.3</v>
      </c>
      <c r="C387" s="20">
        <v>32.5</v>
      </c>
      <c r="D387" s="21">
        <v>6.7</v>
      </c>
      <c r="E387" s="21">
        <v>3.9</v>
      </c>
      <c r="F387" s="22">
        <v>5.625</v>
      </c>
      <c r="H387" s="93" t="s">
        <v>308</v>
      </c>
      <c r="I387" s="100">
        <v>5.3969299997219284</v>
      </c>
      <c r="J387" s="94" t="s">
        <v>310</v>
      </c>
      <c r="K387" s="102">
        <v>0.22807000027807156</v>
      </c>
    </row>
    <row r="388" spans="1:11" x14ac:dyDescent="0.3">
      <c r="A388" s="45">
        <v>109</v>
      </c>
      <c r="B388" s="19">
        <v>6.3</v>
      </c>
      <c r="C388" s="20">
        <v>32.5</v>
      </c>
      <c r="D388" s="21">
        <v>6.7</v>
      </c>
      <c r="E388" s="21">
        <v>5</v>
      </c>
      <c r="F388" s="22">
        <v>6.4249999999999998</v>
      </c>
      <c r="H388" s="93" t="s">
        <v>308</v>
      </c>
      <c r="I388" s="100">
        <v>6.2277431727566324</v>
      </c>
      <c r="J388" s="94" t="s">
        <v>310</v>
      </c>
      <c r="K388" s="102">
        <v>0.19725682724336746</v>
      </c>
    </row>
    <row r="389" spans="1:11" x14ac:dyDescent="0.3">
      <c r="A389" s="45">
        <v>109</v>
      </c>
      <c r="B389" s="19">
        <v>6.3</v>
      </c>
      <c r="C389" s="20">
        <v>32.5</v>
      </c>
      <c r="D389" s="21">
        <v>6.7</v>
      </c>
      <c r="E389" s="21">
        <v>6.1</v>
      </c>
      <c r="F389" s="22">
        <v>7.33</v>
      </c>
      <c r="H389" s="93" t="s">
        <v>308</v>
      </c>
      <c r="I389" s="100">
        <v>7.1525076805369414</v>
      </c>
      <c r="J389" s="94" t="s">
        <v>310</v>
      </c>
      <c r="K389" s="102">
        <v>0.17749231946305866</v>
      </c>
    </row>
    <row r="390" spans="1:11" x14ac:dyDescent="0.3">
      <c r="A390" s="45">
        <v>109</v>
      </c>
      <c r="B390" s="19">
        <v>6.3</v>
      </c>
      <c r="C390" s="20">
        <v>32.5</v>
      </c>
      <c r="D390" s="21">
        <v>6.7</v>
      </c>
      <c r="E390" s="21">
        <v>7.2</v>
      </c>
      <c r="F390" s="22">
        <v>8.14</v>
      </c>
      <c r="H390" s="93" t="s">
        <v>308</v>
      </c>
      <c r="I390" s="100">
        <v>7.9817986979561892</v>
      </c>
      <c r="J390" s="94" t="s">
        <v>310</v>
      </c>
      <c r="K390" s="102">
        <v>0.15820130204381133</v>
      </c>
    </row>
    <row r="391" spans="1:11" x14ac:dyDescent="0.3">
      <c r="A391" s="45">
        <v>109</v>
      </c>
      <c r="B391" s="19">
        <v>6.3</v>
      </c>
      <c r="C391" s="20">
        <v>32.5</v>
      </c>
      <c r="D391" s="21">
        <v>6.7</v>
      </c>
      <c r="E391" s="21">
        <v>8.3000000000000007</v>
      </c>
      <c r="F391" s="22">
        <v>8.9149999999999991</v>
      </c>
      <c r="H391" s="93" t="s">
        <v>308</v>
      </c>
      <c r="I391" s="100">
        <v>8.6025589225923405</v>
      </c>
      <c r="J391" s="94" t="s">
        <v>310</v>
      </c>
      <c r="K391" s="102">
        <v>0.3124410774076587</v>
      </c>
    </row>
    <row r="392" spans="1:11" x14ac:dyDescent="0.3">
      <c r="A392" s="45">
        <v>109</v>
      </c>
      <c r="B392" s="19">
        <v>6.3</v>
      </c>
      <c r="C392" s="20">
        <v>32.5</v>
      </c>
      <c r="D392" s="21">
        <v>6.7</v>
      </c>
      <c r="E392" s="21">
        <v>9.4</v>
      </c>
      <c r="F392" s="22">
        <v>9.5350000000000001</v>
      </c>
      <c r="H392" s="93" t="s">
        <v>308</v>
      </c>
      <c r="I392" s="100">
        <v>9.0140949178398966</v>
      </c>
      <c r="J392" s="94" t="s">
        <v>310</v>
      </c>
      <c r="K392" s="102">
        <v>0.52090508216010356</v>
      </c>
    </row>
    <row r="393" spans="1:11" x14ac:dyDescent="0.3">
      <c r="A393" s="45">
        <v>109</v>
      </c>
      <c r="B393" s="19">
        <v>6.3</v>
      </c>
      <c r="C393" s="20">
        <v>32.5</v>
      </c>
      <c r="D393" s="21">
        <v>6.7</v>
      </c>
      <c r="E393" s="21">
        <v>11.6</v>
      </c>
      <c r="F393" s="22">
        <v>9.8149999999999995</v>
      </c>
      <c r="H393" s="93" t="s">
        <v>308</v>
      </c>
      <c r="I393" s="100">
        <v>9.4282918903862178</v>
      </c>
      <c r="J393" s="94" t="s">
        <v>310</v>
      </c>
      <c r="K393" s="102">
        <v>0.38670810961378166</v>
      </c>
    </row>
    <row r="394" spans="1:11" x14ac:dyDescent="0.3">
      <c r="A394" s="45">
        <v>109</v>
      </c>
      <c r="B394" s="19">
        <v>6.3</v>
      </c>
      <c r="C394" s="20">
        <v>32.5</v>
      </c>
      <c r="D394" s="21">
        <v>6.7</v>
      </c>
      <c r="E394" s="21">
        <v>13.8</v>
      </c>
      <c r="F394" s="22">
        <v>9.7100000000000009</v>
      </c>
      <c r="H394" s="93" t="s">
        <v>308</v>
      </c>
      <c r="I394" s="100">
        <v>9.59507665005974</v>
      </c>
      <c r="J394" s="94" t="s">
        <v>310</v>
      </c>
      <c r="K394" s="102">
        <v>0.11492334994026088</v>
      </c>
    </row>
    <row r="395" spans="1:11" x14ac:dyDescent="0.3">
      <c r="A395" s="45">
        <v>109</v>
      </c>
      <c r="B395" s="19">
        <v>6.3</v>
      </c>
      <c r="C395" s="20">
        <v>32.5</v>
      </c>
      <c r="D395" s="21">
        <v>6.7</v>
      </c>
      <c r="E395" s="21">
        <v>27.6</v>
      </c>
      <c r="F395" s="22">
        <v>10.280000000000001</v>
      </c>
      <c r="H395" s="93" t="s">
        <v>308</v>
      </c>
      <c r="I395" s="100">
        <v>10.019868898655226</v>
      </c>
      <c r="J395" s="94" t="s">
        <v>310</v>
      </c>
      <c r="K395" s="102">
        <v>0.26013110134477557</v>
      </c>
    </row>
    <row r="396" spans="1:11" x14ac:dyDescent="0.3">
      <c r="A396" s="45">
        <v>109</v>
      </c>
      <c r="B396" s="19">
        <v>6.3</v>
      </c>
      <c r="C396" s="20">
        <v>32.5</v>
      </c>
      <c r="D396" s="21">
        <v>6.7</v>
      </c>
      <c r="E396" s="21">
        <v>18.399999999999999</v>
      </c>
      <c r="F396" s="22">
        <v>9.8150000000000013</v>
      </c>
      <c r="H396" s="93" t="s">
        <v>308</v>
      </c>
      <c r="I396" s="100">
        <v>9.7579493276730584</v>
      </c>
      <c r="J396" s="94" t="s">
        <v>310</v>
      </c>
      <c r="K396" s="102">
        <v>5.7050672326942831E-2</v>
      </c>
    </row>
    <row r="397" spans="1:11" x14ac:dyDescent="0.3">
      <c r="A397" s="45">
        <v>109</v>
      </c>
      <c r="B397" s="19">
        <v>6.3</v>
      </c>
      <c r="C397" s="20">
        <v>32.5</v>
      </c>
      <c r="D397" s="21">
        <v>6.7</v>
      </c>
      <c r="E397" s="21">
        <v>23</v>
      </c>
      <c r="F397" s="22">
        <v>10.02</v>
      </c>
      <c r="H397" s="93" t="s">
        <v>308</v>
      </c>
      <c r="I397" s="100">
        <v>9.8918351525974799</v>
      </c>
      <c r="J397" s="94" t="s">
        <v>310</v>
      </c>
      <c r="K397" s="102">
        <v>0.12816484740251965</v>
      </c>
    </row>
    <row r="398" spans="1:11" x14ac:dyDescent="0.3">
      <c r="A398" s="45">
        <v>112</v>
      </c>
      <c r="B398" s="19">
        <v>7.4</v>
      </c>
      <c r="C398" s="20">
        <v>32.5</v>
      </c>
      <c r="D398" s="21">
        <v>5.7</v>
      </c>
      <c r="E398" s="21">
        <v>0.3</v>
      </c>
      <c r="F398" s="22">
        <v>4.335</v>
      </c>
      <c r="H398" s="93" t="s">
        <v>308</v>
      </c>
      <c r="I398" s="100">
        <v>4.1028585168055134</v>
      </c>
      <c r="J398" s="94" t="s">
        <v>310</v>
      </c>
      <c r="K398" s="102">
        <v>0.23214148319448658</v>
      </c>
    </row>
    <row r="399" spans="1:11" x14ac:dyDescent="0.3">
      <c r="A399" s="45">
        <v>112</v>
      </c>
      <c r="B399" s="19">
        <v>7.4</v>
      </c>
      <c r="C399" s="20">
        <v>32.5</v>
      </c>
      <c r="D399" s="21">
        <v>5.7</v>
      </c>
      <c r="E399" s="21">
        <v>0.9</v>
      </c>
      <c r="F399" s="22">
        <v>4.335</v>
      </c>
      <c r="H399" s="93" t="s">
        <v>308</v>
      </c>
      <c r="I399" s="100">
        <v>4.1472670042188087</v>
      </c>
      <c r="J399" s="94" t="s">
        <v>310</v>
      </c>
      <c r="K399" s="102">
        <v>0.18773299578119129</v>
      </c>
    </row>
    <row r="400" spans="1:11" x14ac:dyDescent="0.3">
      <c r="A400" s="45">
        <v>112</v>
      </c>
      <c r="B400" s="19">
        <v>7.4</v>
      </c>
      <c r="C400" s="20">
        <v>32.5</v>
      </c>
      <c r="D400" s="21">
        <v>5.7</v>
      </c>
      <c r="E400" s="21">
        <v>1.8</v>
      </c>
      <c r="F400" s="22">
        <v>4.2799999999999994</v>
      </c>
      <c r="H400" s="93" t="s">
        <v>308</v>
      </c>
      <c r="I400" s="100">
        <v>4.2541969975924303</v>
      </c>
      <c r="J400" s="94" t="s">
        <v>310</v>
      </c>
      <c r="K400" s="102">
        <v>2.5803002407569053E-2</v>
      </c>
    </row>
    <row r="401" spans="1:11" x14ac:dyDescent="0.3">
      <c r="A401" s="45">
        <v>112</v>
      </c>
      <c r="B401" s="19">
        <v>7.4</v>
      </c>
      <c r="C401" s="20">
        <v>32.5</v>
      </c>
      <c r="D401" s="21">
        <v>5.7</v>
      </c>
      <c r="E401" s="21">
        <v>3.1</v>
      </c>
      <c r="F401" s="22">
        <v>4.5950000000000006</v>
      </c>
      <c r="H401" s="93" t="s">
        <v>308</v>
      </c>
      <c r="I401" s="100">
        <v>4.5489898436533576</v>
      </c>
      <c r="J401" s="94" t="s">
        <v>310</v>
      </c>
      <c r="K401" s="102">
        <v>4.6010156346643072E-2</v>
      </c>
    </row>
    <row r="402" spans="1:11" x14ac:dyDescent="0.3">
      <c r="A402" s="45">
        <v>112</v>
      </c>
      <c r="B402" s="19">
        <v>7.4</v>
      </c>
      <c r="C402" s="20">
        <v>32.5</v>
      </c>
      <c r="D402" s="21">
        <v>5.7</v>
      </c>
      <c r="E402" s="21">
        <v>3.7</v>
      </c>
      <c r="F402" s="22">
        <v>4.7149999999999999</v>
      </c>
      <c r="H402" s="93" t="s">
        <v>308</v>
      </c>
      <c r="I402" s="100">
        <v>4.767567558417765</v>
      </c>
      <c r="J402" s="94" t="s">
        <v>310</v>
      </c>
      <c r="K402" s="102">
        <v>-5.256755841776517E-2</v>
      </c>
    </row>
    <row r="403" spans="1:11" x14ac:dyDescent="0.3">
      <c r="A403" s="45">
        <v>112</v>
      </c>
      <c r="B403" s="19">
        <v>7.4</v>
      </c>
      <c r="C403" s="20">
        <v>32.5</v>
      </c>
      <c r="D403" s="21">
        <v>5.7</v>
      </c>
      <c r="E403" s="21">
        <v>4.3</v>
      </c>
      <c r="F403" s="22">
        <v>5.26</v>
      </c>
      <c r="H403" s="93" t="s">
        <v>308</v>
      </c>
      <c r="I403" s="100">
        <v>5.0519347391075886</v>
      </c>
      <c r="J403" s="94" t="s">
        <v>310</v>
      </c>
      <c r="K403" s="102">
        <v>0.20806526089241117</v>
      </c>
    </row>
    <row r="404" spans="1:11" x14ac:dyDescent="0.3">
      <c r="A404" s="45">
        <v>112</v>
      </c>
      <c r="B404" s="19">
        <v>7.4</v>
      </c>
      <c r="C404" s="20">
        <v>32.5</v>
      </c>
      <c r="D404" s="21">
        <v>5.7</v>
      </c>
      <c r="E404" s="21">
        <v>5.6</v>
      </c>
      <c r="F404" s="22">
        <v>5.8450000000000006</v>
      </c>
      <c r="H404" s="93" t="s">
        <v>308</v>
      </c>
      <c r="I404" s="100">
        <v>5.8995841802851778</v>
      </c>
      <c r="J404" s="94" t="s">
        <v>310</v>
      </c>
      <c r="K404" s="102">
        <v>-5.4584180285177197E-2</v>
      </c>
    </row>
    <row r="405" spans="1:11" x14ac:dyDescent="0.3">
      <c r="A405" s="45">
        <v>112</v>
      </c>
      <c r="B405" s="19">
        <v>7.4</v>
      </c>
      <c r="C405" s="20">
        <v>32.5</v>
      </c>
      <c r="D405" s="21">
        <v>5.7</v>
      </c>
      <c r="E405" s="21">
        <v>6.9</v>
      </c>
      <c r="F405" s="22">
        <v>6.98</v>
      </c>
      <c r="H405" s="93" t="s">
        <v>308</v>
      </c>
      <c r="I405" s="100">
        <v>6.943034907224102</v>
      </c>
      <c r="J405" s="94" t="s">
        <v>310</v>
      </c>
      <c r="K405" s="102">
        <v>3.6965092775898434E-2</v>
      </c>
    </row>
    <row r="406" spans="1:11" x14ac:dyDescent="0.3">
      <c r="A406" s="45">
        <v>112</v>
      </c>
      <c r="B406" s="19">
        <v>7.4</v>
      </c>
      <c r="C406" s="20">
        <v>32.5</v>
      </c>
      <c r="D406" s="21">
        <v>5.7</v>
      </c>
      <c r="E406" s="21">
        <v>8.1999999999999993</v>
      </c>
      <c r="F406" s="22">
        <v>7.8599999999999994</v>
      </c>
      <c r="H406" s="93" t="s">
        <v>308</v>
      </c>
      <c r="I406" s="100">
        <v>7.9128491674022525</v>
      </c>
      <c r="J406" s="94" t="s">
        <v>310</v>
      </c>
      <c r="K406" s="102">
        <v>-5.2849167402253094E-2</v>
      </c>
    </row>
    <row r="407" spans="1:11" x14ac:dyDescent="0.3">
      <c r="A407" s="45">
        <v>112</v>
      </c>
      <c r="B407" s="19">
        <v>7.4</v>
      </c>
      <c r="C407" s="20">
        <v>32.5</v>
      </c>
      <c r="D407" s="21">
        <v>5.7</v>
      </c>
      <c r="E407" s="21">
        <v>9.5</v>
      </c>
      <c r="F407" s="22">
        <v>8.6750000000000007</v>
      </c>
      <c r="H407" s="93" t="s">
        <v>308</v>
      </c>
      <c r="I407" s="100">
        <v>8.6229055525892022</v>
      </c>
      <c r="J407" s="94" t="s">
        <v>310</v>
      </c>
      <c r="K407" s="102">
        <v>5.2094447410798495E-2</v>
      </c>
    </row>
    <row r="408" spans="1:11" x14ac:dyDescent="0.3">
      <c r="A408" s="45">
        <v>112</v>
      </c>
      <c r="B408" s="19">
        <v>7.4</v>
      </c>
      <c r="C408" s="20">
        <v>32.5</v>
      </c>
      <c r="D408" s="21">
        <v>5.7</v>
      </c>
      <c r="E408" s="21">
        <v>10.7</v>
      </c>
      <c r="F408" s="22">
        <v>9.27</v>
      </c>
      <c r="H408" s="93" t="s">
        <v>308</v>
      </c>
      <c r="I408" s="100">
        <v>9.0424892232184231</v>
      </c>
      <c r="J408" s="94" t="s">
        <v>310</v>
      </c>
      <c r="K408" s="102">
        <v>0.2275107767815765</v>
      </c>
    </row>
    <row r="409" spans="1:11" x14ac:dyDescent="0.3">
      <c r="A409" s="45">
        <v>112</v>
      </c>
      <c r="B409" s="19">
        <v>7.4</v>
      </c>
      <c r="C409" s="20">
        <v>32.5</v>
      </c>
      <c r="D409" s="21">
        <v>5.7</v>
      </c>
      <c r="E409" s="21">
        <v>13.3</v>
      </c>
      <c r="F409" s="22">
        <v>9.23</v>
      </c>
      <c r="H409" s="93" t="s">
        <v>308</v>
      </c>
      <c r="I409" s="100">
        <v>9.47804722362749</v>
      </c>
      <c r="J409" s="94" t="s">
        <v>310</v>
      </c>
      <c r="K409" s="102">
        <v>-0.24804722362748954</v>
      </c>
    </row>
    <row r="410" spans="1:11" x14ac:dyDescent="0.3">
      <c r="A410" s="45">
        <v>112</v>
      </c>
      <c r="B410" s="19">
        <v>7.4</v>
      </c>
      <c r="C410" s="20">
        <v>32.5</v>
      </c>
      <c r="D410" s="21">
        <v>5.7</v>
      </c>
      <c r="E410" s="21">
        <v>26.5</v>
      </c>
      <c r="F410" s="22">
        <v>10.225</v>
      </c>
      <c r="H410" s="93" t="s">
        <v>308</v>
      </c>
      <c r="I410" s="100">
        <v>9.9894025180867629</v>
      </c>
      <c r="J410" s="94" t="s">
        <v>310</v>
      </c>
      <c r="K410" s="102">
        <v>0.23559748191323671</v>
      </c>
    </row>
    <row r="411" spans="1:11" x14ac:dyDescent="0.3">
      <c r="A411" s="45">
        <v>112</v>
      </c>
      <c r="B411" s="19">
        <v>7.4</v>
      </c>
      <c r="C411" s="20">
        <v>32.5</v>
      </c>
      <c r="D411" s="21">
        <v>5.7</v>
      </c>
      <c r="E411" s="21">
        <v>15.9</v>
      </c>
      <c r="F411" s="22">
        <v>9.3650000000000002</v>
      </c>
      <c r="H411" s="93" t="s">
        <v>308</v>
      </c>
      <c r="I411" s="100">
        <v>9.6486494239959288</v>
      </c>
      <c r="J411" s="94" t="s">
        <v>310</v>
      </c>
      <c r="K411" s="102">
        <v>-0.28364942399592863</v>
      </c>
    </row>
    <row r="412" spans="1:11" x14ac:dyDescent="0.3">
      <c r="A412" s="45">
        <v>112</v>
      </c>
      <c r="B412" s="19">
        <v>7.4</v>
      </c>
      <c r="C412" s="20">
        <v>32.5</v>
      </c>
      <c r="D412" s="21">
        <v>5.7</v>
      </c>
      <c r="E412" s="21">
        <v>31.7</v>
      </c>
      <c r="F412" s="22">
        <v>10.335000000000001</v>
      </c>
      <c r="H412" s="93" t="s">
        <v>308</v>
      </c>
      <c r="I412" s="100">
        <v>10.116409407730139</v>
      </c>
      <c r="J412" s="94" t="s">
        <v>310</v>
      </c>
      <c r="K412" s="102">
        <v>0.21859059226986233</v>
      </c>
    </row>
    <row r="413" spans="1:11" ht="16.2" thickBot="1" x14ac:dyDescent="0.35">
      <c r="A413" s="45">
        <v>112</v>
      </c>
      <c r="B413" s="23">
        <v>7.4</v>
      </c>
      <c r="C413" s="24">
        <v>32.5</v>
      </c>
      <c r="D413" s="25">
        <v>5.7</v>
      </c>
      <c r="E413" s="25">
        <v>21.2</v>
      </c>
      <c r="F413" s="26">
        <v>9.33</v>
      </c>
      <c r="H413" s="95" t="s">
        <v>308</v>
      </c>
      <c r="I413" s="122">
        <v>9.8345612306605386</v>
      </c>
      <c r="J413" s="96" t="s">
        <v>310</v>
      </c>
      <c r="K413" s="103">
        <v>-0.50456123066053848</v>
      </c>
    </row>
    <row r="414" spans="1:11" ht="16.2" thickTop="1" x14ac:dyDescent="0.3">
      <c r="E414" s="46"/>
    </row>
    <row r="415" spans="1:11" x14ac:dyDescent="0.3">
      <c r="E415" s="46"/>
    </row>
    <row r="416" spans="1:11" x14ac:dyDescent="0.3">
      <c r="E416" s="46"/>
    </row>
    <row r="417" spans="5:5" x14ac:dyDescent="0.3">
      <c r="E417" s="46"/>
    </row>
    <row r="418" spans="5:5" x14ac:dyDescent="0.3">
      <c r="E418" s="46"/>
    </row>
    <row r="419" spans="5:5" x14ac:dyDescent="0.3">
      <c r="E419" s="46"/>
    </row>
    <row r="420" spans="5:5" x14ac:dyDescent="0.3">
      <c r="E420" s="46"/>
    </row>
    <row r="421" spans="5:5" x14ac:dyDescent="0.3">
      <c r="E421" s="46"/>
    </row>
    <row r="422" spans="5:5" x14ac:dyDescent="0.3">
      <c r="E422" s="46"/>
    </row>
    <row r="423" spans="5:5" x14ac:dyDescent="0.3">
      <c r="E423" s="46"/>
    </row>
    <row r="424" spans="5:5" x14ac:dyDescent="0.3">
      <c r="E424" s="46"/>
    </row>
    <row r="425" spans="5:5" x14ac:dyDescent="0.3">
      <c r="E425" s="46"/>
    </row>
    <row r="426" spans="5:5" x14ac:dyDescent="0.3">
      <c r="E426" s="46"/>
    </row>
    <row r="427" spans="5:5" x14ac:dyDescent="0.3">
      <c r="E427" s="46"/>
    </row>
    <row r="428" spans="5:5" x14ac:dyDescent="0.3">
      <c r="E428" s="46"/>
    </row>
    <row r="429" spans="5:5" x14ac:dyDescent="0.3">
      <c r="E429" s="46"/>
    </row>
    <row r="430" spans="5:5" x14ac:dyDescent="0.3">
      <c r="E430" s="46"/>
    </row>
    <row r="431" spans="5:5" x14ac:dyDescent="0.3">
      <c r="E431" s="46"/>
    </row>
    <row r="432" spans="5:5" x14ac:dyDescent="0.3">
      <c r="E432" s="46"/>
    </row>
    <row r="433" spans="5:5" x14ac:dyDescent="0.3">
      <c r="E433" s="46"/>
    </row>
    <row r="434" spans="5:5" x14ac:dyDescent="0.3">
      <c r="E434" s="46"/>
    </row>
    <row r="435" spans="5:5" x14ac:dyDescent="0.3">
      <c r="E435" s="46"/>
    </row>
    <row r="436" spans="5:5" x14ac:dyDescent="0.3">
      <c r="E436" s="46"/>
    </row>
    <row r="437" spans="5:5" x14ac:dyDescent="0.3">
      <c r="E437" s="46"/>
    </row>
    <row r="438" spans="5:5" x14ac:dyDescent="0.3">
      <c r="E438" s="46"/>
    </row>
    <row r="439" spans="5:5" x14ac:dyDescent="0.3">
      <c r="E439" s="46"/>
    </row>
    <row r="440" spans="5:5" x14ac:dyDescent="0.3">
      <c r="E440" s="46"/>
    </row>
    <row r="441" spans="5:5" x14ac:dyDescent="0.3">
      <c r="E441" s="46"/>
    </row>
    <row r="442" spans="5:5" x14ac:dyDescent="0.3">
      <c r="E442" s="46"/>
    </row>
    <row r="443" spans="5:5" x14ac:dyDescent="0.3">
      <c r="E443" s="46"/>
    </row>
    <row r="444" spans="5:5" x14ac:dyDescent="0.3">
      <c r="E444" s="46"/>
    </row>
    <row r="445" spans="5:5" x14ac:dyDescent="0.3">
      <c r="E445" s="46"/>
    </row>
    <row r="446" spans="5:5" x14ac:dyDescent="0.3">
      <c r="E446" s="46"/>
    </row>
    <row r="447" spans="5:5" x14ac:dyDescent="0.3">
      <c r="E447" s="46"/>
    </row>
    <row r="448" spans="5:5" x14ac:dyDescent="0.3">
      <c r="E448" s="46"/>
    </row>
    <row r="449" spans="5:5" x14ac:dyDescent="0.3">
      <c r="E449" s="46"/>
    </row>
    <row r="450" spans="5:5" x14ac:dyDescent="0.3">
      <c r="E450" s="46"/>
    </row>
    <row r="451" spans="5:5" x14ac:dyDescent="0.3">
      <c r="E451" s="46"/>
    </row>
    <row r="452" spans="5:5" x14ac:dyDescent="0.3">
      <c r="E452" s="46"/>
    </row>
    <row r="453" spans="5:5" x14ac:dyDescent="0.3">
      <c r="E453" s="46"/>
    </row>
    <row r="454" spans="5:5" x14ac:dyDescent="0.3">
      <c r="E454" s="46"/>
    </row>
    <row r="455" spans="5:5" x14ac:dyDescent="0.3">
      <c r="E455" s="46"/>
    </row>
    <row r="456" spans="5:5" x14ac:dyDescent="0.3">
      <c r="E456" s="46"/>
    </row>
    <row r="457" spans="5:5" x14ac:dyDescent="0.3">
      <c r="E457" s="46"/>
    </row>
    <row r="458" spans="5:5" x14ac:dyDescent="0.3">
      <c r="E458" s="46"/>
    </row>
    <row r="459" spans="5:5" x14ac:dyDescent="0.3">
      <c r="E459" s="46"/>
    </row>
    <row r="460" spans="5:5" x14ac:dyDescent="0.3">
      <c r="E460" s="46"/>
    </row>
    <row r="461" spans="5:5" x14ac:dyDescent="0.3">
      <c r="E461" s="46"/>
    </row>
    <row r="462" spans="5:5" x14ac:dyDescent="0.3">
      <c r="E462" s="46"/>
    </row>
    <row r="463" spans="5:5" x14ac:dyDescent="0.3">
      <c r="E463" s="46"/>
    </row>
    <row r="464" spans="5:5" x14ac:dyDescent="0.3">
      <c r="E464" s="46"/>
    </row>
    <row r="465" spans="5:5" x14ac:dyDescent="0.3">
      <c r="E465" s="46"/>
    </row>
    <row r="466" spans="5:5" x14ac:dyDescent="0.3">
      <c r="E466" s="46"/>
    </row>
    <row r="467" spans="5:5" x14ac:dyDescent="0.3">
      <c r="E467" s="46"/>
    </row>
    <row r="468" spans="5:5" x14ac:dyDescent="0.3">
      <c r="E468" s="46"/>
    </row>
    <row r="469" spans="5:5" x14ac:dyDescent="0.3">
      <c r="E469" s="46"/>
    </row>
    <row r="470" spans="5:5" x14ac:dyDescent="0.3">
      <c r="E470" s="46"/>
    </row>
    <row r="471" spans="5:5" x14ac:dyDescent="0.3">
      <c r="E471" s="46"/>
    </row>
    <row r="472" spans="5:5" x14ac:dyDescent="0.3">
      <c r="E472" s="46"/>
    </row>
    <row r="473" spans="5:5" x14ac:dyDescent="0.3">
      <c r="E473" s="46"/>
    </row>
    <row r="474" spans="5:5" x14ac:dyDescent="0.3">
      <c r="E474" s="46"/>
    </row>
    <row r="475" spans="5:5" x14ac:dyDescent="0.3">
      <c r="E475" s="46"/>
    </row>
    <row r="476" spans="5:5" x14ac:dyDescent="0.3">
      <c r="E476" s="46"/>
    </row>
    <row r="477" spans="5:5" x14ac:dyDescent="0.3">
      <c r="E477" s="46"/>
    </row>
    <row r="478" spans="5:5" x14ac:dyDescent="0.3">
      <c r="E478" s="46"/>
    </row>
    <row r="479" spans="5:5" x14ac:dyDescent="0.3">
      <c r="E479" s="46"/>
    </row>
    <row r="480" spans="5:5" x14ac:dyDescent="0.3">
      <c r="E480" s="46"/>
    </row>
    <row r="481" spans="5:5" x14ac:dyDescent="0.3">
      <c r="E481" s="46"/>
    </row>
    <row r="482" spans="5:5" x14ac:dyDescent="0.3">
      <c r="E482" s="46"/>
    </row>
    <row r="483" spans="5:5" x14ac:dyDescent="0.3">
      <c r="E483" s="46"/>
    </row>
    <row r="484" spans="5:5" x14ac:dyDescent="0.3">
      <c r="E484" s="46"/>
    </row>
    <row r="485" spans="5:5" x14ac:dyDescent="0.3">
      <c r="E485" s="46"/>
    </row>
    <row r="486" spans="5:5" x14ac:dyDescent="0.3">
      <c r="E486" s="46"/>
    </row>
    <row r="487" spans="5:5" x14ac:dyDescent="0.3">
      <c r="E487" s="46"/>
    </row>
    <row r="488" spans="5:5" x14ac:dyDescent="0.3">
      <c r="E488" s="46"/>
    </row>
    <row r="489" spans="5:5" x14ac:dyDescent="0.3">
      <c r="E489" s="46"/>
    </row>
    <row r="490" spans="5:5" x14ac:dyDescent="0.3">
      <c r="E490" s="46"/>
    </row>
    <row r="491" spans="5:5" x14ac:dyDescent="0.3">
      <c r="E491" s="46"/>
    </row>
    <row r="492" spans="5:5" x14ac:dyDescent="0.3">
      <c r="E492" s="46"/>
    </row>
    <row r="493" spans="5:5" x14ac:dyDescent="0.3">
      <c r="E493" s="46"/>
    </row>
    <row r="494" spans="5:5" x14ac:dyDescent="0.3">
      <c r="E494" s="46"/>
    </row>
    <row r="495" spans="5:5" x14ac:dyDescent="0.3">
      <c r="E495" s="46"/>
    </row>
    <row r="496" spans="5:5" x14ac:dyDescent="0.3">
      <c r="E496" s="46"/>
    </row>
    <row r="497" spans="5:5" x14ac:dyDescent="0.3">
      <c r="E497" s="46"/>
    </row>
    <row r="498" spans="5:5" x14ac:dyDescent="0.3">
      <c r="E498" s="46"/>
    </row>
    <row r="499" spans="5:5" x14ac:dyDescent="0.3">
      <c r="E499" s="46"/>
    </row>
    <row r="500" spans="5:5" x14ac:dyDescent="0.3">
      <c r="E500" s="46"/>
    </row>
    <row r="501" spans="5:5" x14ac:dyDescent="0.3">
      <c r="E501" s="46"/>
    </row>
    <row r="502" spans="5:5" x14ac:dyDescent="0.3">
      <c r="E502" s="46"/>
    </row>
    <row r="503" spans="5:5" x14ac:dyDescent="0.3">
      <c r="E503" s="46"/>
    </row>
    <row r="504" spans="5:5" x14ac:dyDescent="0.3">
      <c r="E504" s="46"/>
    </row>
    <row r="505" spans="5:5" x14ac:dyDescent="0.3">
      <c r="E505" s="46"/>
    </row>
    <row r="506" spans="5:5" x14ac:dyDescent="0.3">
      <c r="E506" s="46"/>
    </row>
    <row r="507" spans="5:5" x14ac:dyDescent="0.3">
      <c r="E507" s="46"/>
    </row>
    <row r="508" spans="5:5" x14ac:dyDescent="0.3">
      <c r="E508" s="46"/>
    </row>
    <row r="509" spans="5:5" x14ac:dyDescent="0.3">
      <c r="E509" s="46"/>
    </row>
    <row r="510" spans="5:5" x14ac:dyDescent="0.3">
      <c r="E510" s="46"/>
    </row>
    <row r="511" spans="5:5" x14ac:dyDescent="0.3">
      <c r="E511" s="46"/>
    </row>
    <row r="512" spans="5:5" x14ac:dyDescent="0.3">
      <c r="E512" s="46"/>
    </row>
    <row r="513" spans="5:5" x14ac:dyDescent="0.3">
      <c r="E513" s="46"/>
    </row>
    <row r="514" spans="5:5" x14ac:dyDescent="0.3">
      <c r="E514" s="46"/>
    </row>
    <row r="515" spans="5:5" x14ac:dyDescent="0.3">
      <c r="E515" s="46"/>
    </row>
    <row r="516" spans="5:5" x14ac:dyDescent="0.3">
      <c r="E516" s="46"/>
    </row>
    <row r="517" spans="5:5" x14ac:dyDescent="0.3">
      <c r="E517" s="46"/>
    </row>
    <row r="518" spans="5:5" x14ac:dyDescent="0.3">
      <c r="E518" s="46"/>
    </row>
    <row r="519" spans="5:5" x14ac:dyDescent="0.3">
      <c r="E519" s="46"/>
    </row>
    <row r="520" spans="5:5" x14ac:dyDescent="0.3">
      <c r="E520" s="46"/>
    </row>
    <row r="521" spans="5:5" x14ac:dyDescent="0.3">
      <c r="E521" s="46"/>
    </row>
    <row r="522" spans="5:5" x14ac:dyDescent="0.3">
      <c r="E522" s="46"/>
    </row>
    <row r="523" spans="5:5" x14ac:dyDescent="0.3">
      <c r="E523" s="46"/>
    </row>
    <row r="524" spans="5:5" x14ac:dyDescent="0.3">
      <c r="E524" s="46"/>
    </row>
    <row r="525" spans="5:5" x14ac:dyDescent="0.3">
      <c r="E525" s="46"/>
    </row>
    <row r="526" spans="5:5" x14ac:dyDescent="0.3">
      <c r="E526" s="46"/>
    </row>
    <row r="527" spans="5:5" x14ac:dyDescent="0.3">
      <c r="E527" s="46"/>
    </row>
    <row r="528" spans="5:5" x14ac:dyDescent="0.3">
      <c r="E528" s="46"/>
    </row>
    <row r="529" spans="5:5" x14ac:dyDescent="0.3">
      <c r="E529" s="46"/>
    </row>
    <row r="530" spans="5:5" x14ac:dyDescent="0.3">
      <c r="E530" s="46"/>
    </row>
    <row r="531" spans="5:5" x14ac:dyDescent="0.3">
      <c r="E531" s="46"/>
    </row>
    <row r="532" spans="5:5" x14ac:dyDescent="0.3">
      <c r="E532" s="46"/>
    </row>
    <row r="533" spans="5:5" x14ac:dyDescent="0.3">
      <c r="E533" s="46"/>
    </row>
    <row r="534" spans="5:5" x14ac:dyDescent="0.3">
      <c r="E534" s="46"/>
    </row>
    <row r="535" spans="5:5" x14ac:dyDescent="0.3">
      <c r="E535" s="46"/>
    </row>
    <row r="536" spans="5:5" x14ac:dyDescent="0.3">
      <c r="E536" s="46"/>
    </row>
    <row r="537" spans="5:5" x14ac:dyDescent="0.3">
      <c r="E537" s="46"/>
    </row>
    <row r="538" spans="5:5" x14ac:dyDescent="0.3">
      <c r="E538" s="46"/>
    </row>
    <row r="539" spans="5:5" x14ac:dyDescent="0.3">
      <c r="E539" s="46"/>
    </row>
    <row r="540" spans="5:5" x14ac:dyDescent="0.3">
      <c r="E540" s="46"/>
    </row>
    <row r="541" spans="5:5" x14ac:dyDescent="0.3">
      <c r="E541" s="46"/>
    </row>
    <row r="542" spans="5:5" x14ac:dyDescent="0.3">
      <c r="E542" s="46"/>
    </row>
    <row r="543" spans="5:5" x14ac:dyDescent="0.3">
      <c r="E543" s="46"/>
    </row>
    <row r="544" spans="5:5" x14ac:dyDescent="0.3">
      <c r="E544" s="46"/>
    </row>
    <row r="545" spans="5:5" x14ac:dyDescent="0.3">
      <c r="E545" s="46"/>
    </row>
    <row r="546" spans="5:5" x14ac:dyDescent="0.3">
      <c r="E546" s="46"/>
    </row>
    <row r="547" spans="5:5" x14ac:dyDescent="0.3">
      <c r="E547" s="46"/>
    </row>
    <row r="548" spans="5:5" x14ac:dyDescent="0.3">
      <c r="E548" s="46"/>
    </row>
    <row r="549" spans="5:5" x14ac:dyDescent="0.3">
      <c r="E549" s="46"/>
    </row>
    <row r="550" spans="5:5" x14ac:dyDescent="0.3">
      <c r="E550" s="46"/>
    </row>
    <row r="551" spans="5:5" x14ac:dyDescent="0.3">
      <c r="E551" s="46"/>
    </row>
    <row r="552" spans="5:5" x14ac:dyDescent="0.3">
      <c r="E552" s="46"/>
    </row>
    <row r="553" spans="5:5" x14ac:dyDescent="0.3">
      <c r="E553" s="46"/>
    </row>
    <row r="554" spans="5:5" x14ac:dyDescent="0.3">
      <c r="E554" s="46"/>
    </row>
    <row r="555" spans="5:5" x14ac:dyDescent="0.3">
      <c r="E555" s="46"/>
    </row>
    <row r="556" spans="5:5" x14ac:dyDescent="0.3">
      <c r="E556" s="46"/>
    </row>
  </sheetData>
  <mergeCells count="1">
    <mergeCell ref="H1:K1"/>
  </mergeCells>
  <pageMargins left="0.7" right="0.7" top="0.75" bottom="0.75" header="0.3" footer="0.3"/>
  <pageSetup scale="10" orientation="portrait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4"/>
  <sheetViews>
    <sheetView workbookViewId="0"/>
  </sheetViews>
  <sheetFormatPr defaultColWidth="30.77734375" defaultRowHeight="14.4" x14ac:dyDescent="0.3"/>
  <cols>
    <col min="1" max="16384" width="30.77734375" style="2"/>
  </cols>
  <sheetData>
    <row r="1" spans="1:16" x14ac:dyDescent="0.3">
      <c r="A1" s="4" t="s">
        <v>9</v>
      </c>
      <c r="B1" s="3">
        <v>1</v>
      </c>
      <c r="C1" s="3" t="s">
        <v>10</v>
      </c>
      <c r="D1" s="3">
        <v>1</v>
      </c>
      <c r="E1" s="3" t="s">
        <v>11</v>
      </c>
      <c r="F1" s="3">
        <v>6</v>
      </c>
      <c r="G1" s="3" t="s">
        <v>12</v>
      </c>
      <c r="H1" s="3">
        <v>2</v>
      </c>
      <c r="I1" s="3" t="s">
        <v>13</v>
      </c>
      <c r="J1" s="3">
        <v>1</v>
      </c>
      <c r="K1" s="3" t="s">
        <v>14</v>
      </c>
      <c r="L1" s="3">
        <f>IF(B4&gt;256,1,0)</f>
        <v>0</v>
      </c>
      <c r="M1" s="3" t="s">
        <v>15</v>
      </c>
      <c r="N1" s="3">
        <v>1</v>
      </c>
      <c r="O1" s="3" t="s">
        <v>16</v>
      </c>
      <c r="P1" s="3">
        <v>0</v>
      </c>
    </row>
    <row r="2" spans="1:16" x14ac:dyDescent="0.3">
      <c r="A2" s="4" t="s">
        <v>17</v>
      </c>
      <c r="B2" s="3" t="s">
        <v>85</v>
      </c>
    </row>
    <row r="3" spans="1:16" x14ac:dyDescent="0.3">
      <c r="A3" s="4" t="s">
        <v>18</v>
      </c>
      <c r="B3" s="3">
        <v>1</v>
      </c>
    </row>
    <row r="4" spans="1:16" x14ac:dyDescent="0.3">
      <c r="A4" s="4" t="s">
        <v>19</v>
      </c>
      <c r="B4" s="3">
        <v>2</v>
      </c>
    </row>
    <row r="17" spans="1:8" s="5" customFormat="1" x14ac:dyDescent="0.3">
      <c r="A17" s="5" t="s">
        <v>75</v>
      </c>
      <c r="C17" s="5" t="s">
        <v>70</v>
      </c>
      <c r="D17" s="5">
        <v>1</v>
      </c>
      <c r="E17" s="5" t="s">
        <v>71</v>
      </c>
      <c r="F17" s="5">
        <v>104</v>
      </c>
      <c r="G17" s="5" t="s">
        <v>76</v>
      </c>
      <c r="H17" s="5" t="s">
        <v>79</v>
      </c>
    </row>
    <row r="18" spans="1:8" s="5" customFormat="1" x14ac:dyDescent="0.3"/>
    <row r="19" spans="1:8" s="5" customFormat="1" x14ac:dyDescent="0.3"/>
    <row r="20" spans="1:8" s="5" customFormat="1" x14ac:dyDescent="0.3"/>
    <row r="21" spans="1:8" s="5" customFormat="1" x14ac:dyDescent="0.3"/>
    <row r="22" spans="1:8" s="5" customFormat="1" x14ac:dyDescent="0.3"/>
    <row r="23" spans="1:8" s="5" customFormat="1" x14ac:dyDescent="0.3"/>
    <row r="24" spans="1:8" s="5" customFormat="1" x14ac:dyDescent="0.3"/>
    <row r="25" spans="1:8" s="5" customFormat="1" x14ac:dyDescent="0.3"/>
    <row r="26" spans="1:8" s="5" customFormat="1" x14ac:dyDescent="0.3"/>
    <row r="27" spans="1:8" s="5" customFormat="1" x14ac:dyDescent="0.3"/>
    <row r="28" spans="1:8" s="5" customFormat="1" x14ac:dyDescent="0.3"/>
    <row r="29" spans="1:8" s="5" customFormat="1" x14ac:dyDescent="0.3"/>
    <row r="30" spans="1:8" s="5" customFormat="1" x14ac:dyDescent="0.3"/>
    <row r="31" spans="1:8" s="5" customFormat="1" x14ac:dyDescent="0.3"/>
    <row r="32" spans="1:8" s="5" customFormat="1" x14ac:dyDescent="0.3"/>
    <row r="33" s="5" customFormat="1" x14ac:dyDescent="0.3"/>
    <row r="34" s="5" customFormat="1" x14ac:dyDescent="0.3"/>
    <row r="35" s="5" customFormat="1" x14ac:dyDescent="0.3"/>
    <row r="36" s="5" customFormat="1" x14ac:dyDescent="0.3"/>
    <row r="37" s="5" customFormat="1" x14ac:dyDescent="0.3"/>
    <row r="38" s="5" customFormat="1" x14ac:dyDescent="0.3"/>
    <row r="39" s="5" customFormat="1" x14ac:dyDescent="0.3"/>
    <row r="40" s="5" customFormat="1" x14ac:dyDescent="0.3"/>
    <row r="41" s="5" customFormat="1" x14ac:dyDescent="0.3"/>
    <row r="42" s="5" customFormat="1" x14ac:dyDescent="0.3"/>
    <row r="43" s="5" customFormat="1" x14ac:dyDescent="0.3"/>
    <row r="44" s="5" customFormat="1" x14ac:dyDescent="0.3"/>
    <row r="45" s="5" customFormat="1" x14ac:dyDescent="0.3"/>
    <row r="46" s="5" customFormat="1" x14ac:dyDescent="0.3"/>
    <row r="47" s="5" customFormat="1" x14ac:dyDescent="0.3"/>
    <row r="48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pans="1:9" s="5" customFormat="1" x14ac:dyDescent="0.3"/>
    <row r="114" spans="1:9" s="5" customFormat="1" x14ac:dyDescent="0.3"/>
    <row r="115" spans="1:9" s="5" customFormat="1" x14ac:dyDescent="0.3"/>
    <row r="116" spans="1:9" s="5" customFormat="1" x14ac:dyDescent="0.3"/>
    <row r="117" spans="1:9" s="5" customFormat="1" x14ac:dyDescent="0.3"/>
    <row r="118" spans="1:9" s="5" customFormat="1" x14ac:dyDescent="0.3"/>
    <row r="119" spans="1:9" s="5" customFormat="1" x14ac:dyDescent="0.3"/>
    <row r="120" spans="1:9" s="5" customFormat="1" ht="15" thickBot="1" x14ac:dyDescent="0.35"/>
    <row r="121" spans="1:9" s="6" customFormat="1" ht="15" thickTop="1" x14ac:dyDescent="0.3">
      <c r="A121" s="10" t="s">
        <v>44</v>
      </c>
      <c r="B121" s="11" t="s">
        <v>45</v>
      </c>
      <c r="C121" s="11" t="s">
        <v>87</v>
      </c>
      <c r="D121" s="11" t="s">
        <v>46</v>
      </c>
      <c r="E121" s="11" t="str">
        <f>Predict!$J$3</f>
        <v>Tag Used</v>
      </c>
      <c r="F121" s="11" t="s">
        <v>47</v>
      </c>
      <c r="G121" s="11">
        <v>1</v>
      </c>
      <c r="H121" s="11" t="s">
        <v>48</v>
      </c>
      <c r="I121" s="11">
        <v>6</v>
      </c>
    </row>
    <row r="128" spans="1:9" s="5" customFormat="1" x14ac:dyDescent="0.3">
      <c r="A128" s="5" t="s">
        <v>72</v>
      </c>
      <c r="C128" s="5" t="s">
        <v>73</v>
      </c>
      <c r="D128" s="5">
        <v>1</v>
      </c>
      <c r="E128" s="5" t="s">
        <v>74</v>
      </c>
      <c r="F128" s="5">
        <v>5</v>
      </c>
    </row>
    <row r="129" spans="1:9" s="5" customFormat="1" x14ac:dyDescent="0.3"/>
    <row r="130" spans="1:9" s="5" customFormat="1" x14ac:dyDescent="0.3"/>
    <row r="131" spans="1:9" s="5" customFormat="1" x14ac:dyDescent="0.3"/>
    <row r="132" spans="1:9" s="12" customFormat="1" x14ac:dyDescent="0.3"/>
    <row r="133" spans="1:9" x14ac:dyDescent="0.3">
      <c r="A133" s="4" t="s">
        <v>53</v>
      </c>
      <c r="B133" s="3" t="s">
        <v>45</v>
      </c>
      <c r="C133" s="3" t="s">
        <v>90</v>
      </c>
      <c r="D133" s="3" t="s">
        <v>46</v>
      </c>
      <c r="E133" s="3" t="str">
        <f>Predict!$K$3</f>
        <v>Prediction</v>
      </c>
      <c r="F133" s="3" t="s">
        <v>47</v>
      </c>
      <c r="G133" s="3">
        <v>2</v>
      </c>
      <c r="H133" s="3" t="s">
        <v>48</v>
      </c>
      <c r="I133" s="3">
        <v>7</v>
      </c>
    </row>
    <row r="140" spans="1:9" s="5" customFormat="1" x14ac:dyDescent="0.3">
      <c r="A140" s="5" t="s">
        <v>72</v>
      </c>
      <c r="C140" s="5" t="s">
        <v>73</v>
      </c>
      <c r="D140" s="5">
        <v>1</v>
      </c>
      <c r="E140" s="5" t="s">
        <v>74</v>
      </c>
      <c r="F140" s="5">
        <v>5</v>
      </c>
    </row>
    <row r="141" spans="1:9" s="5" customFormat="1" x14ac:dyDescent="0.3"/>
    <row r="142" spans="1:9" s="5" customFormat="1" x14ac:dyDescent="0.3"/>
    <row r="143" spans="1:9" s="5" customFormat="1" x14ac:dyDescent="0.3"/>
    <row r="144" spans="1:9" s="12" customFormat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7"/>
  <sheetViews>
    <sheetView workbookViewId="0"/>
  </sheetViews>
  <sheetFormatPr defaultColWidth="30.77734375" defaultRowHeight="14.4" x14ac:dyDescent="0.3"/>
  <cols>
    <col min="1" max="16384" width="30.77734375" style="2"/>
  </cols>
  <sheetData>
    <row r="1" spans="1:20" x14ac:dyDescent="0.3">
      <c r="A1" s="4" t="s">
        <v>20</v>
      </c>
      <c r="B1" s="3" t="s">
        <v>86</v>
      </c>
      <c r="C1" s="2" t="s">
        <v>31</v>
      </c>
      <c r="E1" s="2" t="s">
        <v>32</v>
      </c>
      <c r="G1" s="2" t="s">
        <v>33</v>
      </c>
      <c r="I1" s="2" t="s">
        <v>34</v>
      </c>
      <c r="J1" s="2">
        <v>1</v>
      </c>
      <c r="K1" s="2" t="s">
        <v>35</v>
      </c>
      <c r="L1" s="2">
        <v>0</v>
      </c>
      <c r="M1" s="2" t="s">
        <v>36</v>
      </c>
      <c r="N1" s="2">
        <v>0</v>
      </c>
      <c r="O1" s="2" t="s">
        <v>37</v>
      </c>
      <c r="P1" s="2">
        <v>1</v>
      </c>
      <c r="Q1" s="2" t="s">
        <v>38</v>
      </c>
      <c r="R1" s="2">
        <v>0</v>
      </c>
      <c r="S1" s="2" t="s">
        <v>39</v>
      </c>
      <c r="T1" s="2">
        <v>0</v>
      </c>
    </row>
    <row r="2" spans="1:20" x14ac:dyDescent="0.3">
      <c r="A2" s="4" t="s">
        <v>17</v>
      </c>
      <c r="B2" s="3" t="s">
        <v>85</v>
      </c>
    </row>
    <row r="3" spans="1:20" x14ac:dyDescent="0.3">
      <c r="A3" s="4" t="s">
        <v>21</v>
      </c>
      <c r="B3" s="3" t="b">
        <f>IF(B10&gt;256,"TripUpST110AndEarlier",TRUE)</f>
        <v>1</v>
      </c>
    </row>
    <row r="4" spans="1:20" x14ac:dyDescent="0.3">
      <c r="A4" s="4" t="s">
        <v>22</v>
      </c>
      <c r="B4" s="3" t="s">
        <v>40</v>
      </c>
    </row>
    <row r="5" spans="1:20" x14ac:dyDescent="0.3">
      <c r="A5" s="4" t="s">
        <v>23</v>
      </c>
      <c r="B5" s="3" t="b">
        <v>1</v>
      </c>
    </row>
    <row r="6" spans="1:20" x14ac:dyDescent="0.3">
      <c r="A6" s="4" t="s">
        <v>24</v>
      </c>
      <c r="B6" s="3" t="b">
        <v>1</v>
      </c>
    </row>
    <row r="7" spans="1:20" s="3" customFormat="1" x14ac:dyDescent="0.3">
      <c r="A7" s="4" t="s">
        <v>25</v>
      </c>
      <c r="B7" s="3" t="e">
        <f>Predict!$J$3:$K$24</f>
        <v>#VALUE!</v>
      </c>
    </row>
    <row r="8" spans="1:20" x14ac:dyDescent="0.3">
      <c r="A8" s="4" t="s">
        <v>26</v>
      </c>
      <c r="B8" s="3">
        <v>1</v>
      </c>
      <c r="C8" s="2" t="s">
        <v>29</v>
      </c>
      <c r="D8" s="2" t="s">
        <v>30</v>
      </c>
    </row>
    <row r="9" spans="1:20" x14ac:dyDescent="0.3">
      <c r="A9" s="4" t="s">
        <v>27</v>
      </c>
      <c r="B9" s="3"/>
    </row>
    <row r="10" spans="1:20" x14ac:dyDescent="0.3">
      <c r="A10" s="4" t="s">
        <v>28</v>
      </c>
      <c r="B10" s="3">
        <v>2</v>
      </c>
    </row>
    <row r="12" spans="1:20" x14ac:dyDescent="0.3">
      <c r="A12" s="4" t="s">
        <v>41</v>
      </c>
      <c r="B12" s="3" t="s">
        <v>88</v>
      </c>
      <c r="C12" s="3"/>
      <c r="D12" s="3" t="s">
        <v>89</v>
      </c>
      <c r="E12" s="3" t="b">
        <v>1</v>
      </c>
      <c r="F12" s="3">
        <v>0</v>
      </c>
      <c r="G12" s="3">
        <v>4</v>
      </c>
    </row>
    <row r="13" spans="1:20" s="3" customFormat="1" x14ac:dyDescent="0.3">
      <c r="A13" s="4" t="s">
        <v>42</v>
      </c>
      <c r="B13" s="3" t="str">
        <f>Predict!$J$3:$J$24</f>
        <v>predict</v>
      </c>
    </row>
    <row r="14" spans="1:20" s="9" customFormat="1" x14ac:dyDescent="0.3">
      <c r="A14" s="8" t="s">
        <v>43</v>
      </c>
    </row>
    <row r="15" spans="1:20" x14ac:dyDescent="0.3">
      <c r="A15" s="4" t="s">
        <v>50</v>
      </c>
      <c r="B15" s="3" t="s">
        <v>91</v>
      </c>
      <c r="C15" s="3"/>
      <c r="D15" s="3" t="s">
        <v>92</v>
      </c>
      <c r="E15" s="3" t="b">
        <v>1</v>
      </c>
      <c r="F15" s="3">
        <v>0</v>
      </c>
      <c r="G15" s="3">
        <v>4</v>
      </c>
    </row>
    <row r="16" spans="1:20" s="3" customFormat="1" x14ac:dyDescent="0.3">
      <c r="A16" s="4" t="s">
        <v>51</v>
      </c>
      <c r="B16" s="3">
        <f>Predict!$K$3:$K$24</f>
        <v>0</v>
      </c>
    </row>
    <row r="17" spans="1:1" s="9" customFormat="1" x14ac:dyDescent="0.3">
      <c r="A17" s="8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80"/>
  <sheetViews>
    <sheetView workbookViewId="0"/>
  </sheetViews>
  <sheetFormatPr defaultColWidth="30.77734375" defaultRowHeight="14.4" x14ac:dyDescent="0.3"/>
  <cols>
    <col min="1" max="16384" width="30.77734375" style="2"/>
  </cols>
  <sheetData>
    <row r="1" spans="1:16" x14ac:dyDescent="0.3">
      <c r="A1" s="4" t="s">
        <v>9</v>
      </c>
      <c r="B1" s="3">
        <v>1</v>
      </c>
      <c r="C1" s="3" t="s">
        <v>10</v>
      </c>
      <c r="D1" s="3">
        <v>1</v>
      </c>
      <c r="E1" s="3" t="s">
        <v>11</v>
      </c>
      <c r="F1" s="3">
        <v>6</v>
      </c>
      <c r="G1" s="3" t="s">
        <v>12</v>
      </c>
      <c r="H1" s="3">
        <v>2</v>
      </c>
      <c r="I1" s="3" t="s">
        <v>13</v>
      </c>
      <c r="J1" s="3">
        <v>1</v>
      </c>
      <c r="K1" s="3" t="s">
        <v>14</v>
      </c>
      <c r="L1" s="3">
        <f>IF(B4&gt;256,1,0)</f>
        <v>0</v>
      </c>
      <c r="M1" s="3" t="s">
        <v>15</v>
      </c>
      <c r="N1" s="3">
        <v>1</v>
      </c>
      <c r="O1" s="3" t="s">
        <v>16</v>
      </c>
      <c r="P1" s="3">
        <v>0</v>
      </c>
    </row>
    <row r="2" spans="1:16" x14ac:dyDescent="0.3">
      <c r="A2" s="4" t="s">
        <v>17</v>
      </c>
      <c r="B2" s="3" t="s">
        <v>101</v>
      </c>
    </row>
    <row r="3" spans="1:16" x14ac:dyDescent="0.3">
      <c r="A3" s="4" t="s">
        <v>18</v>
      </c>
      <c r="B3" s="3">
        <v>0</v>
      </c>
    </row>
    <row r="4" spans="1:16" x14ac:dyDescent="0.3">
      <c r="A4" s="4" t="s">
        <v>19</v>
      </c>
      <c r="B4" s="3">
        <v>5</v>
      </c>
    </row>
    <row r="17" spans="1:23" s="5" customFormat="1" x14ac:dyDescent="0.3">
      <c r="A17" s="5" t="s">
        <v>137</v>
      </c>
      <c r="C17" s="5" t="s">
        <v>70</v>
      </c>
      <c r="D17" s="5">
        <v>3</v>
      </c>
      <c r="E17" s="5" t="s">
        <v>71</v>
      </c>
      <c r="F17" s="5">
        <v>104</v>
      </c>
      <c r="G17" s="5" t="s">
        <v>138</v>
      </c>
      <c r="H17" s="5">
        <v>2</v>
      </c>
      <c r="I17" s="5" t="s">
        <v>139</v>
      </c>
    </row>
    <row r="18" spans="1:23" s="5" customFormat="1" x14ac:dyDescent="0.3">
      <c r="A18" s="5" t="s">
        <v>140</v>
      </c>
      <c r="C18" s="5" t="s">
        <v>141</v>
      </c>
      <c r="D18" s="5" t="s">
        <v>200</v>
      </c>
      <c r="E18" s="5" t="s">
        <v>142</v>
      </c>
      <c r="F18" s="5">
        <v>30</v>
      </c>
      <c r="G18" s="5" t="s">
        <v>143</v>
      </c>
      <c r="H18" s="5" t="s">
        <v>200</v>
      </c>
      <c r="I18" s="5" t="s">
        <v>144</v>
      </c>
      <c r="J18" s="5" t="s">
        <v>200</v>
      </c>
      <c r="K18" s="5" t="s">
        <v>145</v>
      </c>
      <c r="L18" s="5" t="s">
        <v>201</v>
      </c>
      <c r="M18" s="5" t="s">
        <v>146</v>
      </c>
      <c r="N18" s="5" t="s">
        <v>200</v>
      </c>
      <c r="O18" s="5" t="s">
        <v>147</v>
      </c>
      <c r="P18" s="5" t="s">
        <v>201</v>
      </c>
      <c r="Q18" s="5" t="s">
        <v>148</v>
      </c>
      <c r="R18" s="5">
        <v>1</v>
      </c>
    </row>
    <row r="19" spans="1:23" s="5" customFormat="1" x14ac:dyDescent="0.3">
      <c r="A19" s="5" t="s">
        <v>149</v>
      </c>
      <c r="C19" s="5" t="s">
        <v>150</v>
      </c>
      <c r="D19" s="5">
        <v>2</v>
      </c>
      <c r="E19" s="5" t="s">
        <v>151</v>
      </c>
      <c r="F19" s="5" t="s">
        <v>201</v>
      </c>
      <c r="G19" s="5" t="s">
        <v>152</v>
      </c>
      <c r="H19" s="5">
        <v>2</v>
      </c>
      <c r="I19" s="5" t="s">
        <v>153</v>
      </c>
      <c r="J19" s="5">
        <v>2</v>
      </c>
      <c r="K19" s="5" t="s">
        <v>154</v>
      </c>
      <c r="L19" s="5" t="s">
        <v>200</v>
      </c>
      <c r="M19" s="5" t="s">
        <v>155</v>
      </c>
      <c r="N19" s="5" t="s">
        <v>200</v>
      </c>
      <c r="O19" s="5" t="s">
        <v>156</v>
      </c>
      <c r="P19" s="5">
        <v>2</v>
      </c>
      <c r="Q19" s="5" t="s">
        <v>157</v>
      </c>
      <c r="R19" s="5">
        <v>6</v>
      </c>
      <c r="S19" s="5" t="s">
        <v>158</v>
      </c>
      <c r="T19" s="5" t="s">
        <v>201</v>
      </c>
      <c r="U19" s="5" t="s">
        <v>159</v>
      </c>
      <c r="V19" s="5" t="s">
        <v>201</v>
      </c>
    </row>
    <row r="20" spans="1:23" s="5" customFormat="1" x14ac:dyDescent="0.3">
      <c r="A20" s="5" t="s">
        <v>160</v>
      </c>
      <c r="C20" s="5" t="s">
        <v>161</v>
      </c>
      <c r="D20" s="5" t="s">
        <v>201</v>
      </c>
      <c r="E20" s="5" t="s">
        <v>162</v>
      </c>
      <c r="F20" s="5">
        <v>2</v>
      </c>
      <c r="G20" s="5" t="s">
        <v>163</v>
      </c>
      <c r="H20" s="5" t="s">
        <v>200</v>
      </c>
      <c r="I20" s="5" t="s">
        <v>164</v>
      </c>
      <c r="J20" s="5">
        <v>1</v>
      </c>
      <c r="K20" s="5" t="s">
        <v>165</v>
      </c>
      <c r="L20" s="5">
        <v>2</v>
      </c>
      <c r="M20" s="5" t="s">
        <v>166</v>
      </c>
      <c r="N20" s="5" t="s">
        <v>201</v>
      </c>
      <c r="O20" s="5" t="s">
        <v>167</v>
      </c>
      <c r="P20" s="5">
        <v>1000000</v>
      </c>
    </row>
    <row r="21" spans="1:23" s="5" customFormat="1" x14ac:dyDescent="0.3">
      <c r="A21" s="5" t="s">
        <v>168</v>
      </c>
      <c r="C21" s="5" t="s">
        <v>169</v>
      </c>
      <c r="E21" s="5" t="s">
        <v>170</v>
      </c>
    </row>
    <row r="22" spans="1:23" s="5" customFormat="1" x14ac:dyDescent="0.3">
      <c r="A22" s="5" t="s">
        <v>171</v>
      </c>
      <c r="C22" s="5" t="s">
        <v>172</v>
      </c>
      <c r="E22" s="5" t="s">
        <v>173</v>
      </c>
      <c r="G22" s="5" t="s">
        <v>174</v>
      </c>
      <c r="I22" s="5" t="s">
        <v>175</v>
      </c>
      <c r="K22" s="5" t="s">
        <v>176</v>
      </c>
      <c r="M22" s="5" t="s">
        <v>177</v>
      </c>
    </row>
    <row r="23" spans="1:23" s="5" customFormat="1" x14ac:dyDescent="0.3">
      <c r="A23" s="5" t="s">
        <v>180</v>
      </c>
      <c r="C23" s="5" t="s">
        <v>181</v>
      </c>
      <c r="E23" s="5" t="s">
        <v>182</v>
      </c>
      <c r="G23" s="5" t="s">
        <v>183</v>
      </c>
      <c r="I23" s="5" t="s">
        <v>184</v>
      </c>
      <c r="K23" s="5" t="s">
        <v>185</v>
      </c>
      <c r="M23" s="5" t="s">
        <v>186</v>
      </c>
      <c r="O23" s="5" t="s">
        <v>187</v>
      </c>
      <c r="Q23" s="5" t="s">
        <v>188</v>
      </c>
      <c r="S23" s="5" t="s">
        <v>189</v>
      </c>
      <c r="U23" s="5" t="s">
        <v>190</v>
      </c>
      <c r="W23" s="5" t="s">
        <v>191</v>
      </c>
    </row>
    <row r="24" spans="1:23" s="5" customFormat="1" x14ac:dyDescent="0.3"/>
    <row r="25" spans="1:23" s="5" customFormat="1" x14ac:dyDescent="0.3">
      <c r="A25" s="5" t="s">
        <v>178</v>
      </c>
      <c r="B25" s="5" t="s">
        <v>202</v>
      </c>
    </row>
    <row r="26" spans="1:23" s="5" customFormat="1" x14ac:dyDescent="0.3">
      <c r="A26" s="5" t="s">
        <v>179</v>
      </c>
      <c r="B26" s="5" t="s">
        <v>203</v>
      </c>
    </row>
    <row r="27" spans="1:23" s="5" customFormat="1" x14ac:dyDescent="0.3">
      <c r="A27" s="5" t="s">
        <v>193</v>
      </c>
      <c r="C27" s="5" t="s">
        <v>194</v>
      </c>
      <c r="D27" s="5" t="s">
        <v>200</v>
      </c>
      <c r="E27" s="5" t="s">
        <v>195</v>
      </c>
      <c r="F27" s="5">
        <v>180</v>
      </c>
      <c r="G27" s="5" t="s">
        <v>142</v>
      </c>
      <c r="H27" s="5">
        <v>30</v>
      </c>
      <c r="I27" s="5" t="s">
        <v>196</v>
      </c>
      <c r="J27" s="5">
        <v>2</v>
      </c>
      <c r="K27" s="5" t="s">
        <v>197</v>
      </c>
      <c r="L27" s="5" t="s">
        <v>201</v>
      </c>
      <c r="M27" s="5" t="s">
        <v>198</v>
      </c>
      <c r="N27" s="5">
        <v>2</v>
      </c>
      <c r="O27" s="5" t="s">
        <v>199</v>
      </c>
      <c r="P27" s="5">
        <v>2</v>
      </c>
    </row>
    <row r="28" spans="1:23" s="5" customFormat="1" x14ac:dyDescent="0.3"/>
    <row r="29" spans="1:23" s="5" customFormat="1" x14ac:dyDescent="0.3">
      <c r="A29" s="5" t="s">
        <v>192</v>
      </c>
    </row>
    <row r="30" spans="1:23" s="5" customFormat="1" x14ac:dyDescent="0.3"/>
    <row r="31" spans="1:23" s="5" customFormat="1" x14ac:dyDescent="0.3"/>
    <row r="32" spans="1:23" s="5" customFormat="1" x14ac:dyDescent="0.3"/>
    <row r="33" s="5" customFormat="1" x14ac:dyDescent="0.3"/>
    <row r="34" s="5" customFormat="1" x14ac:dyDescent="0.3"/>
    <row r="35" s="5" customFormat="1" x14ac:dyDescent="0.3"/>
    <row r="36" s="5" customFormat="1" x14ac:dyDescent="0.3"/>
    <row r="37" s="5" customFormat="1" x14ac:dyDescent="0.3"/>
    <row r="38" s="5" customFormat="1" x14ac:dyDescent="0.3"/>
    <row r="39" s="5" customFormat="1" x14ac:dyDescent="0.3"/>
    <row r="40" s="5" customFormat="1" x14ac:dyDescent="0.3"/>
    <row r="41" s="5" customFormat="1" x14ac:dyDescent="0.3"/>
    <row r="42" s="5" customFormat="1" x14ac:dyDescent="0.3"/>
    <row r="43" s="5" customFormat="1" x14ac:dyDescent="0.3"/>
    <row r="44" s="5" customFormat="1" x14ac:dyDescent="0.3"/>
    <row r="45" s="5" customFormat="1" x14ac:dyDescent="0.3"/>
    <row r="46" s="5" customFormat="1" x14ac:dyDescent="0.3"/>
    <row r="47" s="5" customFormat="1" x14ac:dyDescent="0.3"/>
    <row r="48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pans="1:9" s="5" customFormat="1" x14ac:dyDescent="0.3"/>
    <row r="114" spans="1:9" s="5" customFormat="1" x14ac:dyDescent="0.3"/>
    <row r="115" spans="1:9" s="5" customFormat="1" x14ac:dyDescent="0.3"/>
    <row r="116" spans="1:9" s="5" customFormat="1" x14ac:dyDescent="0.3"/>
    <row r="117" spans="1:9" s="5" customFormat="1" x14ac:dyDescent="0.3"/>
    <row r="118" spans="1:9" s="5" customFormat="1" x14ac:dyDescent="0.3"/>
    <row r="119" spans="1:9" s="5" customFormat="1" x14ac:dyDescent="0.3"/>
    <row r="120" spans="1:9" s="5" customFormat="1" ht="15" thickBot="1" x14ac:dyDescent="0.35"/>
    <row r="121" spans="1:9" s="6" customFormat="1" ht="15" thickTop="1" x14ac:dyDescent="0.3">
      <c r="A121" s="10" t="s">
        <v>44</v>
      </c>
      <c r="B121" s="11" t="s">
        <v>45</v>
      </c>
      <c r="C121" s="11" t="s">
        <v>103</v>
      </c>
      <c r="D121" s="11" t="s">
        <v>46</v>
      </c>
      <c r="E121" s="13" t="str">
        <f>Dependent!$B$2</f>
        <v>Previous pH</v>
      </c>
      <c r="F121" s="11" t="s">
        <v>47</v>
      </c>
      <c r="G121" s="11">
        <v>1</v>
      </c>
      <c r="H121" s="11" t="s">
        <v>48</v>
      </c>
      <c r="I121" s="11">
        <v>3</v>
      </c>
    </row>
    <row r="128" spans="1:9" s="5" customFormat="1" x14ac:dyDescent="0.3"/>
    <row r="129" spans="1:9" s="5" customFormat="1" x14ac:dyDescent="0.3"/>
    <row r="130" spans="1:9" s="5" customFormat="1" x14ac:dyDescent="0.3"/>
    <row r="131" spans="1:9" s="5" customFormat="1" x14ac:dyDescent="0.3"/>
    <row r="132" spans="1:9" s="12" customFormat="1" x14ac:dyDescent="0.3"/>
    <row r="133" spans="1:9" x14ac:dyDescent="0.3">
      <c r="A133" s="4" t="s">
        <v>53</v>
      </c>
      <c r="B133" s="3" t="s">
        <v>45</v>
      </c>
      <c r="C133" s="3" t="s">
        <v>105</v>
      </c>
      <c r="D133" s="3" t="s">
        <v>46</v>
      </c>
      <c r="E133" s="3" t="str">
        <f>Dependent!$C$2</f>
        <v>Temperature</v>
      </c>
      <c r="F133" s="3" t="s">
        <v>47</v>
      </c>
      <c r="G133" s="3">
        <v>2</v>
      </c>
      <c r="H133" s="3" t="s">
        <v>48</v>
      </c>
      <c r="I133" s="3">
        <v>3</v>
      </c>
    </row>
    <row r="140" spans="1:9" s="5" customFormat="1" x14ac:dyDescent="0.3"/>
    <row r="141" spans="1:9" s="5" customFormat="1" x14ac:dyDescent="0.3"/>
    <row r="142" spans="1:9" s="5" customFormat="1" x14ac:dyDescent="0.3"/>
    <row r="143" spans="1:9" s="5" customFormat="1" x14ac:dyDescent="0.3"/>
    <row r="144" spans="1:9" s="12" customFormat="1" x14ac:dyDescent="0.3"/>
    <row r="145" spans="1:9" x14ac:dyDescent="0.3">
      <c r="A145" s="4" t="s">
        <v>58</v>
      </c>
      <c r="B145" s="3" t="s">
        <v>45</v>
      </c>
      <c r="C145" s="3" t="s">
        <v>107</v>
      </c>
      <c r="D145" s="3" t="s">
        <v>46</v>
      </c>
      <c r="E145" s="7" t="str">
        <f>Dependent!$D$2</f>
        <v>pH</v>
      </c>
      <c r="F145" s="3" t="s">
        <v>47</v>
      </c>
      <c r="G145" s="3">
        <v>3</v>
      </c>
      <c r="H145" s="3" t="s">
        <v>48</v>
      </c>
      <c r="I145" s="3">
        <v>3</v>
      </c>
    </row>
    <row r="152" spans="1:9" s="5" customFormat="1" x14ac:dyDescent="0.3"/>
    <row r="153" spans="1:9" s="5" customFormat="1" x14ac:dyDescent="0.3"/>
    <row r="154" spans="1:9" s="5" customFormat="1" x14ac:dyDescent="0.3"/>
    <row r="155" spans="1:9" s="5" customFormat="1" x14ac:dyDescent="0.3"/>
    <row r="156" spans="1:9" s="12" customFormat="1" x14ac:dyDescent="0.3"/>
    <row r="157" spans="1:9" x14ac:dyDescent="0.3">
      <c r="A157" s="4" t="s">
        <v>63</v>
      </c>
      <c r="B157" s="3" t="s">
        <v>45</v>
      </c>
      <c r="C157" s="3" t="s">
        <v>109</v>
      </c>
      <c r="D157" s="3" t="s">
        <v>46</v>
      </c>
      <c r="E157" s="3" t="str">
        <f>Dependent!$E$2</f>
        <v>Time</v>
      </c>
      <c r="F157" s="3" t="s">
        <v>47</v>
      </c>
      <c r="G157" s="3">
        <v>4</v>
      </c>
      <c r="H157" s="3" t="s">
        <v>48</v>
      </c>
      <c r="I157" s="3">
        <v>3</v>
      </c>
    </row>
    <row r="164" spans="1:9" s="5" customFormat="1" x14ac:dyDescent="0.3"/>
    <row r="165" spans="1:9" s="5" customFormat="1" x14ac:dyDescent="0.3"/>
    <row r="166" spans="1:9" s="5" customFormat="1" x14ac:dyDescent="0.3"/>
    <row r="167" spans="1:9" s="5" customFormat="1" x14ac:dyDescent="0.3"/>
    <row r="168" spans="1:9" s="12" customFormat="1" x14ac:dyDescent="0.3"/>
    <row r="169" spans="1:9" x14ac:dyDescent="0.3">
      <c r="A169" s="4" t="s">
        <v>68</v>
      </c>
      <c r="B169" s="3" t="s">
        <v>45</v>
      </c>
      <c r="C169" s="3" t="s">
        <v>111</v>
      </c>
      <c r="D169" s="3" t="s">
        <v>46</v>
      </c>
      <c r="E169" s="3" t="str">
        <f>Dependent!$F$2</f>
        <v>Log Number</v>
      </c>
      <c r="F169" s="3" t="s">
        <v>47</v>
      </c>
      <c r="G169" s="3">
        <v>5</v>
      </c>
      <c r="H169" s="3" t="s">
        <v>48</v>
      </c>
      <c r="I169" s="3">
        <v>4</v>
      </c>
    </row>
    <row r="176" spans="1:9" s="5" customFormat="1" x14ac:dyDescent="0.3">
      <c r="A176" s="5" t="s">
        <v>72</v>
      </c>
      <c r="C176" s="5" t="s">
        <v>73</v>
      </c>
      <c r="D176" s="5">
        <v>1</v>
      </c>
      <c r="E176" s="5" t="s">
        <v>74</v>
      </c>
      <c r="F176" s="5">
        <v>5</v>
      </c>
    </row>
    <row r="177" s="5" customFormat="1" x14ac:dyDescent="0.3"/>
    <row r="178" s="5" customFormat="1" x14ac:dyDescent="0.3"/>
    <row r="179" s="5" customFormat="1" x14ac:dyDescent="0.3"/>
    <row r="180" s="12" customFormat="1" x14ac:dyDescent="0.3"/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6"/>
  <sheetViews>
    <sheetView workbookViewId="0"/>
  </sheetViews>
  <sheetFormatPr defaultColWidth="30.77734375" defaultRowHeight="14.4" x14ac:dyDescent="0.3"/>
  <cols>
    <col min="1" max="16384" width="30.77734375" style="2"/>
  </cols>
  <sheetData>
    <row r="1" spans="1:20" x14ac:dyDescent="0.3">
      <c r="A1" s="4" t="s">
        <v>20</v>
      </c>
      <c r="B1" s="3" t="s">
        <v>102</v>
      </c>
      <c r="C1" s="2" t="s">
        <v>31</v>
      </c>
      <c r="E1" s="2" t="s">
        <v>32</v>
      </c>
      <c r="G1" s="2" t="s">
        <v>33</v>
      </c>
      <c r="I1" s="2" t="s">
        <v>34</v>
      </c>
      <c r="J1" s="2">
        <v>1</v>
      </c>
      <c r="K1" s="2" t="s">
        <v>35</v>
      </c>
      <c r="L1" s="2">
        <v>0</v>
      </c>
      <c r="M1" s="2" t="s">
        <v>36</v>
      </c>
      <c r="N1" s="2">
        <v>0</v>
      </c>
      <c r="O1" s="2" t="s">
        <v>37</v>
      </c>
      <c r="P1" s="2">
        <v>1</v>
      </c>
      <c r="Q1" s="2" t="s">
        <v>38</v>
      </c>
      <c r="R1" s="2">
        <v>0</v>
      </c>
      <c r="S1" s="2" t="s">
        <v>39</v>
      </c>
      <c r="T1" s="2">
        <v>0</v>
      </c>
    </row>
    <row r="2" spans="1:20" x14ac:dyDescent="0.3">
      <c r="A2" s="4" t="s">
        <v>17</v>
      </c>
      <c r="B2" s="3" t="s">
        <v>101</v>
      </c>
    </row>
    <row r="3" spans="1:20" x14ac:dyDescent="0.3">
      <c r="A3" s="4" t="s">
        <v>21</v>
      </c>
      <c r="B3" s="3" t="b">
        <f>IF(B10&gt;256,"TripUpST110AndEarlier",TRUE)</f>
        <v>1</v>
      </c>
    </row>
    <row r="4" spans="1:20" x14ac:dyDescent="0.3">
      <c r="A4" s="4" t="s">
        <v>22</v>
      </c>
      <c r="B4" s="3" t="s">
        <v>40</v>
      </c>
    </row>
    <row r="5" spans="1:20" x14ac:dyDescent="0.3">
      <c r="A5" s="4" t="s">
        <v>23</v>
      </c>
      <c r="B5" s="3" t="b">
        <v>1</v>
      </c>
    </row>
    <row r="6" spans="1:20" x14ac:dyDescent="0.3">
      <c r="A6" s="4" t="s">
        <v>24</v>
      </c>
      <c r="B6" s="3" t="b">
        <v>1</v>
      </c>
    </row>
    <row r="7" spans="1:20" s="3" customFormat="1" x14ac:dyDescent="0.3">
      <c r="A7" s="4" t="s">
        <v>25</v>
      </c>
      <c r="B7" s="7">
        <f>Dependent!$B$2:$F$1102</f>
        <v>6.7</v>
      </c>
    </row>
    <row r="8" spans="1:20" x14ac:dyDescent="0.3">
      <c r="A8" s="4" t="s">
        <v>26</v>
      </c>
      <c r="B8" s="3">
        <v>1</v>
      </c>
      <c r="C8" s="2" t="s">
        <v>29</v>
      </c>
      <c r="D8" s="2" t="s">
        <v>30</v>
      </c>
    </row>
    <row r="9" spans="1:20" x14ac:dyDescent="0.3">
      <c r="A9" s="4" t="s">
        <v>27</v>
      </c>
      <c r="B9" s="3"/>
    </row>
    <row r="10" spans="1:20" x14ac:dyDescent="0.3">
      <c r="A10" s="4" t="s">
        <v>28</v>
      </c>
      <c r="B10" s="3">
        <v>5</v>
      </c>
    </row>
    <row r="12" spans="1:20" x14ac:dyDescent="0.3">
      <c r="A12" s="4" t="s">
        <v>41</v>
      </c>
      <c r="B12" s="3" t="s">
        <v>104</v>
      </c>
      <c r="C12" s="3" t="s">
        <v>5</v>
      </c>
      <c r="D12" s="3" t="s">
        <v>49</v>
      </c>
      <c r="E12" s="3" t="b">
        <v>1</v>
      </c>
      <c r="F12" s="3">
        <v>0</v>
      </c>
      <c r="G12" s="3">
        <v>4</v>
      </c>
    </row>
    <row r="13" spans="1:20" s="3" customFormat="1" x14ac:dyDescent="0.3">
      <c r="A13" s="4" t="s">
        <v>42</v>
      </c>
      <c r="B13" s="7">
        <f>Dependent!$B$2:$B$1102</f>
        <v>6.7</v>
      </c>
    </row>
    <row r="14" spans="1:20" s="9" customFormat="1" x14ac:dyDescent="0.3">
      <c r="A14" s="8" t="s">
        <v>43</v>
      </c>
    </row>
    <row r="15" spans="1:20" x14ac:dyDescent="0.3">
      <c r="A15" s="4" t="s">
        <v>50</v>
      </c>
      <c r="B15" s="3" t="s">
        <v>106</v>
      </c>
      <c r="C15" s="3" t="s">
        <v>6</v>
      </c>
      <c r="D15" s="3" t="s">
        <v>54</v>
      </c>
      <c r="E15" s="3" t="b">
        <v>1</v>
      </c>
      <c r="F15" s="3">
        <v>0</v>
      </c>
      <c r="G15" s="3">
        <v>4</v>
      </c>
    </row>
    <row r="16" spans="1:20" s="3" customFormat="1" x14ac:dyDescent="0.3">
      <c r="A16" s="4" t="s">
        <v>51</v>
      </c>
      <c r="B16" s="3">
        <f>Dependent!$C$2:$C$1102</f>
        <v>20</v>
      </c>
    </row>
    <row r="17" spans="1:7" s="9" customFormat="1" x14ac:dyDescent="0.3">
      <c r="A17" s="8" t="s">
        <v>52</v>
      </c>
    </row>
    <row r="18" spans="1:7" x14ac:dyDescent="0.3">
      <c r="A18" s="4" t="s">
        <v>55</v>
      </c>
      <c r="B18" s="3" t="s">
        <v>108</v>
      </c>
      <c r="C18" s="3" t="s">
        <v>0</v>
      </c>
      <c r="D18" s="3" t="s">
        <v>59</v>
      </c>
      <c r="E18" s="3" t="b">
        <v>1</v>
      </c>
      <c r="F18" s="3">
        <v>0</v>
      </c>
      <c r="G18" s="3">
        <v>4</v>
      </c>
    </row>
    <row r="19" spans="1:7" s="3" customFormat="1" x14ac:dyDescent="0.3">
      <c r="A19" s="4" t="s">
        <v>56</v>
      </c>
      <c r="B19" s="7">
        <f>Dependent!$D$2:$D$1102</f>
        <v>6.3</v>
      </c>
    </row>
    <row r="20" spans="1:7" s="9" customFormat="1" x14ac:dyDescent="0.3">
      <c r="A20" s="8" t="s">
        <v>57</v>
      </c>
    </row>
    <row r="21" spans="1:7" x14ac:dyDescent="0.3">
      <c r="A21" s="4" t="s">
        <v>60</v>
      </c>
      <c r="B21" s="3" t="s">
        <v>110</v>
      </c>
      <c r="C21" s="3" t="s">
        <v>7</v>
      </c>
      <c r="D21" s="3" t="s">
        <v>64</v>
      </c>
      <c r="E21" s="3" t="b">
        <v>1</v>
      </c>
      <c r="F21" s="3">
        <v>0</v>
      </c>
      <c r="G21" s="3">
        <v>4</v>
      </c>
    </row>
    <row r="22" spans="1:7" s="3" customFormat="1" x14ac:dyDescent="0.3">
      <c r="A22" s="4" t="s">
        <v>61</v>
      </c>
      <c r="B22" s="3">
        <f>Dependent!$E$2:$E$1102</f>
        <v>10.8</v>
      </c>
    </row>
    <row r="23" spans="1:7" s="9" customFormat="1" x14ac:dyDescent="0.3">
      <c r="A23" s="8" t="s">
        <v>62</v>
      </c>
    </row>
    <row r="24" spans="1:7" x14ac:dyDescent="0.3">
      <c r="A24" s="4" t="s">
        <v>65</v>
      </c>
      <c r="B24" s="3" t="s">
        <v>112</v>
      </c>
      <c r="C24" s="3" t="s">
        <v>8</v>
      </c>
      <c r="D24" s="3" t="s">
        <v>69</v>
      </c>
      <c r="E24" s="3" t="b">
        <v>1</v>
      </c>
      <c r="F24" s="3">
        <v>0</v>
      </c>
      <c r="G24" s="3">
        <v>4</v>
      </c>
    </row>
    <row r="25" spans="1:7" s="3" customFormat="1" x14ac:dyDescent="0.3">
      <c r="A25" s="4" t="s">
        <v>66</v>
      </c>
      <c r="B25" s="3">
        <f>Dependent!$F$2:$F$1102</f>
        <v>7.2249999999999996</v>
      </c>
    </row>
    <row r="26" spans="1:7" s="9" customFormat="1" x14ac:dyDescent="0.3">
      <c r="A26" s="8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33</vt:i4>
      </vt:variant>
    </vt:vector>
  </HeadingPairs>
  <TitlesOfParts>
    <vt:vector size="53" baseType="lpstr">
      <vt:lpstr>Predict</vt:lpstr>
      <vt:lpstr>_PALNN_G1316150386070097842</vt:lpstr>
      <vt:lpstr>Dependent</vt:lpstr>
      <vt:lpstr>Independent</vt:lpstr>
      <vt:lpstr>_DSET_DG19B25910</vt:lpstr>
      <vt:lpstr>_STDS_DG19B25910</vt:lpstr>
      <vt:lpstr>_DSET_DGBC44EB1</vt:lpstr>
      <vt:lpstr>_STDS_DGBC44EB1</vt:lpstr>
      <vt:lpstr>_DSET_DG38825FA5</vt:lpstr>
      <vt:lpstr>_STDS_DG38825FA5</vt:lpstr>
      <vt:lpstr>_DSET_DG86FA3C6</vt:lpstr>
      <vt:lpstr>_STDS_DG86FA3C6</vt:lpstr>
      <vt:lpstr>NeuralTools-Summary</vt:lpstr>
      <vt:lpstr>_DSET_DG679B2DE</vt:lpstr>
      <vt:lpstr>_STDS_DG679B2DE</vt:lpstr>
      <vt:lpstr>NeuralTools-Summary (2)</vt:lpstr>
      <vt:lpstr>_DSET_DG29211446</vt:lpstr>
      <vt:lpstr>_STDS_DG29211446</vt:lpstr>
      <vt:lpstr>_DSET_DG5D032B0</vt:lpstr>
      <vt:lpstr>_STDS_DG5D032B0</vt:lpstr>
      <vt:lpstr>NTLP_VP22093A401B751522</vt:lpstr>
      <vt:lpstr>NTLP_VP2C2EEA338FF9D5</vt:lpstr>
      <vt:lpstr>NTLP_VP2C3077C91421A448</vt:lpstr>
      <vt:lpstr>'NeuralTools-Summary'!Print_Area</vt:lpstr>
      <vt:lpstr>'NeuralTools-Summary (2)'!Print_Area</vt:lpstr>
      <vt:lpstr>Predict!Print_Area</vt:lpstr>
      <vt:lpstr>ST_LogNumber</vt:lpstr>
      <vt:lpstr>ST_LogNumber_5</vt:lpstr>
      <vt:lpstr>ST_LogNumber_6</vt:lpstr>
      <vt:lpstr>ST_pH</vt:lpstr>
      <vt:lpstr>ST_pH_3</vt:lpstr>
      <vt:lpstr>ST_pH_4</vt:lpstr>
      <vt:lpstr>ST_PredictionReportNetTrainedonDataSet1</vt:lpstr>
      <vt:lpstr>ST_PredictionReportNetTrainedonDataSet1_8</vt:lpstr>
      <vt:lpstr>ST_PredictionReportNetTrainedonDependent</vt:lpstr>
      <vt:lpstr>ST_PredictionReportNetTrainedonDependent_8</vt:lpstr>
      <vt:lpstr>ST_PreviouspH</vt:lpstr>
      <vt:lpstr>ST_PreviouspH_1</vt:lpstr>
      <vt:lpstr>ST_PreviouspH_2</vt:lpstr>
      <vt:lpstr>ST_Temperature</vt:lpstr>
      <vt:lpstr>ST_Temperature_2</vt:lpstr>
      <vt:lpstr>ST_Temperature_3</vt:lpstr>
      <vt:lpstr>ST_TestingReportNetTrainedonDependent</vt:lpstr>
      <vt:lpstr>ST_TestingReportNetTrainedonDependent_10</vt:lpstr>
      <vt:lpstr>ST_TestingReportNetTrainedonDependent_11</vt:lpstr>
      <vt:lpstr>ST_TestingReportNetTrainedonDependent_9</vt:lpstr>
      <vt:lpstr>ST_Time</vt:lpstr>
      <vt:lpstr>ST_Time_4</vt:lpstr>
      <vt:lpstr>ST_Time_5</vt:lpstr>
      <vt:lpstr>ST_TrainTestReportforNetTrainedonDependent</vt:lpstr>
      <vt:lpstr>ST_TrainTestReportforNetTrainedonDependent_10</vt:lpstr>
      <vt:lpstr>ST_TrainTestReportforNetTrainedonDependent_11</vt:lpstr>
      <vt:lpstr>ST_TrainTestReportforNetTrainedonDependent_9</vt:lpstr>
    </vt:vector>
  </TitlesOfParts>
  <Company>University of Maryland Eastern Shore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Thomas Oscar</cp:lastModifiedBy>
  <cp:lastPrinted>2018-02-23T18:21:00Z</cp:lastPrinted>
  <dcterms:created xsi:type="dcterms:W3CDTF">2013-11-06T18:43:27Z</dcterms:created>
  <dcterms:modified xsi:type="dcterms:W3CDTF">2018-11-15T15:20:03Z</dcterms:modified>
</cp:coreProperties>
</file>